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Ізюмська районна рада\САЙТ\Сесії\48\Бюджет_Звіт за 2025 рік\"/>
    </mc:Choice>
  </mc:AlternateContent>
  <xr:revisionPtr revIDLastSave="0" documentId="13_ncr:1_{C2517F4E-B0F7-49B2-9805-F3881CD7441F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дод 1" sheetId="1" r:id="rId1"/>
  </sheets>
  <definedNames>
    <definedName name="_xlnm._FilterDatabase" localSheetId="0">'дод 1'!#REF!</definedName>
    <definedName name="Print_Area_0" localSheetId="0">'дод 1'!$A$1:$G$55</definedName>
    <definedName name="Print_Area_0_0" localSheetId="0">'дод 1'!$A$1:$G$55</definedName>
    <definedName name="_xlnm.Print_Area" localSheetId="0">'дод 1'!$A$1:$G$55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6" i="1" l="1"/>
  <c r="F20" i="1"/>
  <c r="E19" i="1"/>
  <c r="D19" i="1"/>
  <c r="E15" i="1"/>
  <c r="E14" i="1" s="1"/>
  <c r="F15" i="1"/>
  <c r="F14" i="1" s="1"/>
  <c r="D15" i="1"/>
  <c r="D14" i="1" s="1"/>
  <c r="D13" i="1" s="1"/>
  <c r="D12" i="1" s="1"/>
  <c r="D11" i="1" s="1"/>
  <c r="D10" i="1" s="1"/>
  <c r="E12" i="1"/>
  <c r="F12" i="1"/>
  <c r="G12" i="1"/>
  <c r="G11" i="1" s="1"/>
  <c r="G40" i="1"/>
  <c r="G39" i="1" s="1"/>
  <c r="F40" i="1"/>
  <c r="F39" i="1" s="1"/>
  <c r="E39" i="1"/>
  <c r="D39" i="1"/>
  <c r="E27" i="1"/>
  <c r="E26" i="1" s="1"/>
  <c r="E25" i="1" s="1"/>
  <c r="F27" i="1"/>
  <c r="F26" i="1" s="1"/>
  <c r="F25" i="1" s="1"/>
  <c r="D27" i="1"/>
  <c r="D26" i="1" s="1"/>
  <c r="D25" i="1" s="1"/>
  <c r="G28" i="1"/>
  <c r="G27" i="1" s="1"/>
  <c r="G26" i="1" s="1"/>
  <c r="G25" i="1" s="1"/>
  <c r="G16" i="1"/>
  <c r="G15" i="1" s="1"/>
  <c r="G14" i="1" s="1"/>
  <c r="E11" i="1"/>
  <c r="F11" i="1"/>
  <c r="G48" i="1"/>
  <c r="G47" i="1" s="1"/>
  <c r="F48" i="1"/>
  <c r="F47" i="1" s="1"/>
  <c r="D47" i="1"/>
  <c r="D49" i="1" s="1"/>
  <c r="E47" i="1"/>
  <c r="E49" i="1" s="1"/>
  <c r="C47" i="1"/>
  <c r="G42" i="1"/>
  <c r="G41" i="1" s="1"/>
  <c r="F42" i="1"/>
  <c r="F41" i="1" s="1"/>
  <c r="D41" i="1"/>
  <c r="E41" i="1"/>
  <c r="C41" i="1"/>
  <c r="C10" i="1"/>
  <c r="F32" i="1"/>
  <c r="F31" i="1" s="1"/>
  <c r="F30" i="1" s="1"/>
  <c r="F29" i="1" s="1"/>
  <c r="F22" i="1"/>
  <c r="G32" i="1"/>
  <c r="G31" i="1" s="1"/>
  <c r="G30" i="1" s="1"/>
  <c r="G29" i="1" s="1"/>
  <c r="D31" i="1"/>
  <c r="D30" i="1" s="1"/>
  <c r="D29" i="1" s="1"/>
  <c r="E31" i="1"/>
  <c r="E30" i="1" s="1"/>
  <c r="E29" i="1" s="1"/>
  <c r="C31" i="1"/>
  <c r="C30" i="1" s="1"/>
  <c r="C29" i="1" s="1"/>
  <c r="C33" i="1" s="1"/>
  <c r="G46" i="1"/>
  <c r="E45" i="1"/>
  <c r="F45" i="1"/>
  <c r="D45" i="1"/>
  <c r="C45" i="1"/>
  <c r="G38" i="1"/>
  <c r="F38" i="1"/>
  <c r="E37" i="1"/>
  <c r="D37" i="1"/>
  <c r="C37" i="1"/>
  <c r="G22" i="1"/>
  <c r="E21" i="1"/>
  <c r="D21" i="1"/>
  <c r="C21" i="1"/>
  <c r="G20" i="1"/>
  <c r="G19" i="1" s="1"/>
  <c r="C18" i="1"/>
  <c r="E43" i="1" l="1"/>
  <c r="D43" i="1"/>
  <c r="E18" i="1"/>
  <c r="E17" i="1" s="1"/>
  <c r="D18" i="1"/>
  <c r="D17" i="1" s="1"/>
  <c r="D23" i="1" s="1"/>
  <c r="G10" i="1"/>
  <c r="F10" i="1"/>
  <c r="E10" i="1"/>
  <c r="E33" i="1"/>
  <c r="D33" i="1"/>
  <c r="G33" i="1"/>
  <c r="F33" i="1"/>
  <c r="C49" i="1"/>
  <c r="C43" i="1"/>
  <c r="C50" i="1" s="1"/>
  <c r="G45" i="1"/>
  <c r="C17" i="1"/>
  <c r="G37" i="1"/>
  <c r="F21" i="1"/>
  <c r="G21" i="1"/>
  <c r="G18" i="1" s="1"/>
  <c r="F37" i="1"/>
  <c r="D34" i="1" l="1"/>
  <c r="F18" i="1"/>
  <c r="F17" i="1"/>
  <c r="E23" i="1"/>
  <c r="F23" i="1" s="1"/>
  <c r="E50" i="1"/>
  <c r="D50" i="1"/>
  <c r="F49" i="1"/>
  <c r="G49" i="1"/>
  <c r="C23" i="1"/>
  <c r="C34" i="1" s="1"/>
  <c r="G17" i="1"/>
  <c r="G23" i="1" s="1"/>
  <c r="F43" i="1"/>
  <c r="G43" i="1"/>
  <c r="E34" i="1" l="1"/>
  <c r="G34" i="1" s="1"/>
  <c r="F34" i="1"/>
  <c r="G50" i="1"/>
  <c r="F50" i="1"/>
  <c r="F19" i="1"/>
</calcChain>
</file>

<file path=xl/sharedStrings.xml><?xml version="1.0" encoding="utf-8"?>
<sst xmlns="http://schemas.openxmlformats.org/spreadsheetml/2006/main" count="68" uniqueCount="55">
  <si>
    <t>Додаток 1</t>
  </si>
  <si>
    <t>(грн)</t>
  </si>
  <si>
    <t>Код бюджетної класифікації</t>
  </si>
  <si>
    <t>Найменування</t>
  </si>
  <si>
    <t xml:space="preserve">Затверджено місцевою радою на рік  з урахування змін </t>
  </si>
  <si>
    <t xml:space="preserve">Виконано     </t>
  </si>
  <si>
    <t xml:space="preserve">Офіційні трансферти </t>
  </si>
  <si>
    <t>Субвенції з місцевих бюджетів іншим місцевим бюджетам</t>
  </si>
  <si>
    <t>Субвенція з державного бюджету місцевим бюджетам на забезпечення окремих видатків районних рад, спрямованих на виконання їх повноважень</t>
  </si>
  <si>
    <t>Інші субвенції з місцевого бюджету</t>
  </si>
  <si>
    <t>УСЬОГО ДОХОДІВ загального фонду</t>
  </si>
  <si>
    <t>Спеціальний фонд</t>
  </si>
  <si>
    <t>УСЬОГО ДОХОДІВ  спеціального фонду</t>
  </si>
  <si>
    <t>УСЬОГО  ДОХОДІВ</t>
  </si>
  <si>
    <t>ВИДАТКОВА ЧАСТИНА</t>
  </si>
  <si>
    <t>0100</t>
  </si>
  <si>
    <t xml:space="preserve"> 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</si>
  <si>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</si>
  <si>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</si>
  <si>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 xml:space="preserve">Економічна діяльність </t>
  </si>
  <si>
    <t>УСЬОГО ВИДАТКІВ  загального фонду</t>
  </si>
  <si>
    <t>УСЬОГО ВИДАТКІВ спеціального фонду</t>
  </si>
  <si>
    <t xml:space="preserve">УСЬОГО ВИДАТКІВ </t>
  </si>
  <si>
    <t>Від органів державного управління</t>
  </si>
  <si>
    <t>ДОХІДНА ЧАСТИНА</t>
  </si>
  <si>
    <t>Неподаткові надходження</t>
  </si>
  <si>
    <t xml:space="preserve">                                                                                          </t>
  </si>
  <si>
    <t>Наталія НІКОЛАЄНКО</t>
  </si>
  <si>
    <t xml:space="preserve">Затверджено місцевою радою на рік  з урахуванням змін 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</si>
  <si>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</si>
  <si>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</si>
  <si>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Інші джерела власних надходжень бюджетних установ</t>
  </si>
  <si>
    <t>Надходження, що отримають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 інших об'єктів нерухомого майна, що перебувають у приватній власності фізичних або юридичних осіб</t>
  </si>
  <si>
    <r>
      <t xml:space="preserve">                                                         </t>
    </r>
    <r>
      <rPr>
        <b/>
        <i/>
        <sz val="12"/>
        <rFont val="Times New Roman"/>
        <family val="1"/>
        <charset val="204"/>
      </rPr>
      <t xml:space="preserve">                                              Загальний фонд </t>
    </r>
  </si>
  <si>
    <r>
      <t xml:space="preserve">                                                         </t>
    </r>
    <r>
      <rPr>
        <b/>
        <i/>
        <sz val="12"/>
        <rFont val="Times New Roman"/>
        <family val="1"/>
        <charset val="204"/>
      </rPr>
      <t xml:space="preserve">                                                 Спеціальний фонд </t>
    </r>
  </si>
  <si>
    <t>8000</t>
  </si>
  <si>
    <t>8240</t>
  </si>
  <si>
    <t>Інша діяльність</t>
  </si>
  <si>
    <t>Заходи та роботи з територіальної оборони</t>
  </si>
  <si>
    <t>Звіт про виконання районного бюджету Ізюмського району за 2025 рік</t>
  </si>
  <si>
    <t>Виконання до затвердженого  з урахуванням змін за 2025 рік                                (%)</t>
  </si>
  <si>
    <t>Відхилення до затвердженого плану з урахуванням змін за 2025 рік                    (+/- )</t>
  </si>
  <si>
    <t>Адміністративні збори та платежі, доходи від некомерційної господарської діяльності</t>
  </si>
  <si>
    <t>Інші неподаткові надходження</t>
  </si>
  <si>
    <t>Інші надходження</t>
  </si>
  <si>
    <t>Субвенції з державного бюджету місцевим бюджетам</t>
  </si>
  <si>
    <t>Власні надходження бюджетних установ</t>
  </si>
  <si>
    <t>7000</t>
  </si>
  <si>
    <t>7693</t>
  </si>
  <si>
    <t>Інші заходи, пов'язані з економічною діяльністю</t>
  </si>
  <si>
    <t>до рішення XLVIII сесії районної  ради VIII скликання</t>
  </si>
  <si>
    <t xml:space="preserve">                                           </t>
  </si>
  <si>
    <t>від 27.02.2026 року №380-VIII</t>
  </si>
  <si>
    <t>Заступник голови районної ради</t>
  </si>
  <si>
    <t>Сергій ШУТЬКО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</si>
</sst>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0"/>
  </numFmts>
  <fonts count="16" x14ac:knownFonts="1">
    <font>
      <sz val="12"/>
      <name val="Arial Cyr"/>
    </font>
    <font>
      <sz val="12"/>
      <name val="Times New Roman"/>
      <charset val="204"/>
    </font>
    <font>
      <i/>
      <sz val="10"/>
      <name val="Times New Roman"/>
      <charset val="204"/>
    </font>
    <font>
      <b/>
      <sz val="18"/>
      <name val="Times New Roman"/>
      <charset val="204"/>
    </font>
    <font>
      <b/>
      <sz val="16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sz val="12"/>
      <name val="Arial Cyr"/>
      <charset val="204"/>
    </font>
    <font>
      <sz val="10"/>
      <name val="Arial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0"/>
      </left>
      <right style="medium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medium">
        <color indexed="64"/>
      </left>
      <right style="thin">
        <color indexed="0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0"/>
      </left>
      <right style="medium">
        <color indexed="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0"/>
      </left>
      <right style="medium">
        <color indexed="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0"/>
      </left>
      <right style="medium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medium">
        <color indexed="64"/>
      </right>
      <top style="medium">
        <color indexed="64"/>
      </top>
      <bottom/>
      <diagonal/>
    </border>
    <border>
      <left style="thin">
        <color indexed="0"/>
      </left>
      <right style="medium">
        <color indexed="64"/>
      </right>
      <top style="thin">
        <color indexed="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0"/>
      </right>
      <top style="medium">
        <color indexed="64"/>
      </top>
      <bottom style="thin">
        <color indexed="0"/>
      </bottom>
      <diagonal/>
    </border>
    <border>
      <left style="medium">
        <color indexed="0"/>
      </left>
      <right style="medium">
        <color indexed="0"/>
      </right>
      <top style="medium">
        <color indexed="64"/>
      </top>
      <bottom style="thin">
        <color indexed="0"/>
      </bottom>
      <diagonal/>
    </border>
    <border>
      <left style="medium">
        <color indexed="0"/>
      </left>
      <right style="medium">
        <color indexed="64"/>
      </right>
      <top style="medium">
        <color indexed="64"/>
      </top>
      <bottom style="thin">
        <color indexed="0"/>
      </bottom>
      <diagonal/>
    </border>
    <border>
      <left style="medium">
        <color indexed="64"/>
      </left>
      <right style="medium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0"/>
      </left>
      <right style="medium">
        <color indexed="64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64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/>
      <diagonal/>
    </border>
    <border>
      <left style="medium">
        <color indexed="64"/>
      </left>
      <right style="medium">
        <color indexed="0"/>
      </right>
      <top style="medium">
        <color indexed="64"/>
      </top>
      <bottom/>
      <diagonal/>
    </border>
    <border>
      <left style="medium">
        <color indexed="0"/>
      </left>
      <right style="medium">
        <color indexed="0"/>
      </right>
      <top style="medium">
        <color indexed="64"/>
      </top>
      <bottom/>
      <diagonal/>
    </border>
    <border>
      <left style="medium">
        <color indexed="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0"/>
      </top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/>
      <diagonal/>
    </border>
    <border>
      <left style="thin">
        <color indexed="0"/>
      </left>
      <right style="thin">
        <color indexed="0"/>
      </right>
      <top style="medium">
        <color indexed="0"/>
      </top>
      <bottom/>
      <diagonal/>
    </border>
    <border>
      <left style="thin">
        <color indexed="0"/>
      </left>
      <right style="medium">
        <color indexed="0"/>
      </right>
      <top style="medium">
        <color indexed="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0"/>
      </bottom>
      <diagonal/>
    </border>
    <border>
      <left/>
      <right/>
      <top style="medium">
        <color indexed="64"/>
      </top>
      <bottom style="thin">
        <color indexed="0"/>
      </bottom>
      <diagonal/>
    </border>
    <border>
      <left/>
      <right style="medium">
        <color indexed="64"/>
      </right>
      <top style="medium">
        <color indexed="64"/>
      </top>
      <bottom style="thin">
        <color indexed="0"/>
      </bottom>
      <diagonal/>
    </border>
    <border>
      <left style="medium">
        <color indexed="64"/>
      </left>
      <right style="medium">
        <color indexed="0"/>
      </right>
      <top style="thin">
        <color indexed="0"/>
      </top>
      <bottom/>
      <diagonal/>
    </border>
    <border>
      <left style="medium">
        <color indexed="0"/>
      </left>
      <right style="medium">
        <color indexed="64"/>
      </right>
      <top style="thin">
        <color indexed="0"/>
      </top>
      <bottom/>
      <diagonal/>
    </border>
    <border>
      <left style="medium">
        <color indexed="64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medium">
        <color indexed="64"/>
      </right>
      <top/>
      <bottom style="thin">
        <color indexed="0"/>
      </bottom>
      <diagonal/>
    </border>
    <border>
      <left style="medium">
        <color indexed="64"/>
      </left>
      <right/>
      <top style="medium">
        <color indexed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0"/>
      </left>
      <right style="medium">
        <color indexed="0"/>
      </right>
      <top style="medium">
        <color indexed="64"/>
      </top>
      <bottom style="medium">
        <color indexed="64"/>
      </bottom>
      <diagonal/>
    </border>
    <border>
      <left/>
      <right style="thin">
        <color indexed="0"/>
      </right>
      <top style="medium">
        <color indexed="64"/>
      </top>
      <bottom style="medium">
        <color indexed="64"/>
      </bottom>
      <diagonal/>
    </border>
    <border>
      <left style="hair">
        <color indexed="0"/>
      </left>
      <right style="hair">
        <color indexed="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7" fillId="0" borderId="0">
      <protection locked="0"/>
    </xf>
    <xf numFmtId="0" fontId="8" fillId="0" borderId="0">
      <protection locked="0"/>
    </xf>
  </cellStyleXfs>
  <cellXfs count="165">
    <xf numFmtId="0" fontId="0" fillId="0" borderId="0" xfId="0">
      <alignment vertical="center"/>
    </xf>
    <xf numFmtId="0" fontId="1" fillId="0" borderId="0" xfId="0" applyFont="1" applyAlignment="1"/>
    <xf numFmtId="164" fontId="1" fillId="0" borderId="0" xfId="0" applyNumberFormat="1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1" fontId="1" fillId="0" borderId="0" xfId="0" applyNumberFormat="1" applyFont="1" applyAlignment="1"/>
    <xf numFmtId="0" fontId="6" fillId="0" borderId="0" xfId="0" applyFont="1" applyAlignment="1"/>
    <xf numFmtId="0" fontId="6" fillId="0" borderId="0" xfId="0" applyFont="1" applyAlignment="1">
      <alignment horizontal="center" vertical="center" wrapText="1"/>
    </xf>
    <xf numFmtId="164" fontId="5" fillId="0" borderId="0" xfId="0" applyNumberFormat="1" applyFont="1" applyAlignment="1"/>
    <xf numFmtId="0" fontId="10" fillId="0" borderId="0" xfId="0" applyFont="1" applyAlignment="1"/>
    <xf numFmtId="165" fontId="11" fillId="0" borderId="2" xfId="0" applyNumberFormat="1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1" fontId="9" fillId="0" borderId="15" xfId="0" applyNumberFormat="1" applyFont="1" applyBorder="1" applyAlignment="1">
      <alignment horizontal="center" vertical="center"/>
    </xf>
    <xf numFmtId="1" fontId="11" fillId="0" borderId="15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0" xfId="0" applyFont="1" applyAlignment="1"/>
    <xf numFmtId="0" fontId="11" fillId="0" borderId="1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3" fontId="9" fillId="0" borderId="15" xfId="0" applyNumberFormat="1" applyFont="1" applyBorder="1" applyAlignment="1">
      <alignment horizontal="center" vertical="center" wrapText="1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9" fillId="0" borderId="37" xfId="0" applyFont="1" applyBorder="1" applyAlignment="1" applyProtection="1">
      <alignment horizontal="center" vertical="center" wrapText="1"/>
      <protection locked="0"/>
    </xf>
    <xf numFmtId="164" fontId="9" fillId="0" borderId="37" xfId="0" applyNumberFormat="1" applyFont="1" applyBorder="1" applyAlignment="1" applyProtection="1">
      <alignment horizontal="center" vertical="center" wrapText="1"/>
      <protection locked="0"/>
    </xf>
    <xf numFmtId="164" fontId="9" fillId="0" borderId="38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3" fontId="11" fillId="0" borderId="15" xfId="0" applyNumberFormat="1" applyFont="1" applyBorder="1" applyAlignment="1">
      <alignment horizontal="center" vertical="center" wrapText="1"/>
    </xf>
    <xf numFmtId="3" fontId="11" fillId="0" borderId="22" xfId="0" applyNumberFormat="1" applyFont="1" applyBorder="1" applyAlignment="1">
      <alignment horizontal="center" vertical="center" wrapText="1"/>
    </xf>
    <xf numFmtId="0" fontId="9" fillId="0" borderId="28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1" fontId="9" fillId="0" borderId="2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3" fontId="9" fillId="0" borderId="2" xfId="1" applyNumberFormat="1" applyFont="1" applyBorder="1" applyAlignment="1" applyProtection="1">
      <alignment horizontal="center" vertical="center" wrapText="1"/>
    </xf>
    <xf numFmtId="3" fontId="9" fillId="0" borderId="29" xfId="0" applyNumberFormat="1" applyFont="1" applyBorder="1" applyAlignment="1">
      <alignment horizontal="center" vertical="center"/>
    </xf>
    <xf numFmtId="0" fontId="13" fillId="0" borderId="2" xfId="0" applyFont="1" applyBorder="1" applyAlignment="1" applyProtection="1">
      <alignment horizontal="left" vertical="center" wrapText="1"/>
      <protection locked="0"/>
    </xf>
    <xf numFmtId="1" fontId="11" fillId="0" borderId="2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3" fontId="11" fillId="0" borderId="2" xfId="1" applyNumberFormat="1" applyFont="1" applyBorder="1" applyAlignment="1" applyProtection="1">
      <alignment horizontal="center" vertical="center" wrapText="1"/>
    </xf>
    <xf numFmtId="3" fontId="11" fillId="0" borderId="29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 applyProtection="1">
      <alignment horizontal="center" vertical="center"/>
      <protection locked="0"/>
    </xf>
    <xf numFmtId="3" fontId="9" fillId="0" borderId="2" xfId="0" applyNumberFormat="1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 applyProtection="1">
      <alignment horizontal="center" vertical="center"/>
      <protection locked="0"/>
    </xf>
    <xf numFmtId="1" fontId="11" fillId="0" borderId="3" xfId="0" applyNumberFormat="1" applyFont="1" applyBorder="1" applyAlignment="1" applyProtection="1">
      <alignment horizontal="center" vertical="center" wrapText="1"/>
      <protection locked="0"/>
    </xf>
    <xf numFmtId="3" fontId="11" fillId="0" borderId="3" xfId="0" applyNumberFormat="1" applyFont="1" applyBorder="1" applyAlignment="1" applyProtection="1">
      <alignment horizontal="center" vertical="center" wrapText="1"/>
      <protection locked="0"/>
    </xf>
    <xf numFmtId="3" fontId="11" fillId="0" borderId="3" xfId="0" applyNumberFormat="1" applyFont="1" applyBorder="1" applyAlignment="1" applyProtection="1">
      <alignment horizontal="center" vertical="center"/>
      <protection locked="0"/>
    </xf>
    <xf numFmtId="3" fontId="11" fillId="0" borderId="20" xfId="0" applyNumberFormat="1" applyFont="1" applyBorder="1" applyAlignment="1">
      <alignment horizontal="center" vertical="center"/>
    </xf>
    <xf numFmtId="0" fontId="9" fillId="0" borderId="46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left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3" fontId="12" fillId="0" borderId="5" xfId="1" applyNumberFormat="1" applyFont="1" applyBorder="1" applyAlignment="1" applyProtection="1">
      <alignment horizontal="center" vertical="center" wrapText="1"/>
    </xf>
    <xf numFmtId="3" fontId="12" fillId="0" borderId="6" xfId="0" applyNumberFormat="1" applyFont="1" applyBorder="1" applyAlignment="1">
      <alignment horizontal="center" vertical="center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left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49" fontId="9" fillId="0" borderId="28" xfId="0" applyNumberFormat="1" applyFont="1" applyBorder="1" applyAlignment="1" applyProtection="1">
      <alignment horizontal="center" vertical="center"/>
      <protection locked="0"/>
    </xf>
    <xf numFmtId="0" fontId="14" fillId="0" borderId="28" xfId="0" applyFont="1" applyBorder="1" applyAlignment="1">
      <alignment horizontal="center" vertical="center" wrapText="1"/>
    </xf>
    <xf numFmtId="49" fontId="9" fillId="0" borderId="21" xfId="0" applyNumberFormat="1" applyFont="1" applyBorder="1" applyAlignment="1" applyProtection="1">
      <alignment horizontal="center" vertical="center" wrapText="1"/>
      <protection locked="0"/>
    </xf>
    <xf numFmtId="49" fontId="11" fillId="0" borderId="21" xfId="0" applyNumberFormat="1" applyFont="1" applyBorder="1" applyAlignment="1" applyProtection="1">
      <alignment horizontal="center" vertical="center" wrapText="1"/>
      <protection locked="0"/>
    </xf>
    <xf numFmtId="49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49" fontId="9" fillId="0" borderId="8" xfId="0" applyNumberFormat="1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3" fontId="12" fillId="0" borderId="13" xfId="0" applyNumberFormat="1" applyFont="1" applyBorder="1" applyAlignment="1" applyProtection="1">
      <alignment horizontal="center" vertical="center" wrapText="1"/>
      <protection locked="0"/>
    </xf>
    <xf numFmtId="3" fontId="9" fillId="0" borderId="9" xfId="0" applyNumberFormat="1" applyFont="1" applyBorder="1" applyAlignment="1" applyProtection="1">
      <alignment horizontal="center" vertical="center" wrapText="1"/>
      <protection locked="0"/>
    </xf>
    <xf numFmtId="3" fontId="9" fillId="0" borderId="15" xfId="0" applyNumberFormat="1" applyFont="1" applyBorder="1" applyAlignment="1" applyProtection="1">
      <alignment horizontal="center" vertical="center" wrapText="1"/>
      <protection locked="0"/>
    </xf>
    <xf numFmtId="3" fontId="11" fillId="0" borderId="15" xfId="0" applyNumberFormat="1" applyFont="1" applyBorder="1" applyAlignment="1" applyProtection="1">
      <alignment horizontal="center" vertical="center" wrapText="1"/>
      <protection locked="0"/>
    </xf>
    <xf numFmtId="3" fontId="11" fillId="0" borderId="22" xfId="0" applyNumberFormat="1" applyFont="1" applyBorder="1" applyAlignment="1" applyProtection="1">
      <alignment horizontal="center" vertical="center" wrapText="1"/>
      <protection locked="0"/>
    </xf>
    <xf numFmtId="3" fontId="9" fillId="0" borderId="22" xfId="0" applyNumberFormat="1" applyFont="1" applyBorder="1" applyAlignment="1" applyProtection="1">
      <alignment horizontal="center" vertical="center" wrapText="1"/>
      <protection locked="0"/>
    </xf>
    <xf numFmtId="3" fontId="9" fillId="0" borderId="11" xfId="0" applyNumberFormat="1" applyFont="1" applyBorder="1" applyAlignment="1" applyProtection="1">
      <alignment horizontal="center" vertical="center" wrapText="1"/>
      <protection locked="0"/>
    </xf>
    <xf numFmtId="3" fontId="9" fillId="0" borderId="34" xfId="0" applyNumberFormat="1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2" applyFont="1" applyBorder="1" applyAlignment="1" applyProtection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3" fontId="9" fillId="0" borderId="15" xfId="0" applyNumberFormat="1" applyFont="1" applyBorder="1" applyAlignment="1">
      <alignment horizontal="center" vertical="center"/>
    </xf>
    <xf numFmtId="3" fontId="9" fillId="0" borderId="22" xfId="0" applyNumberFormat="1" applyFont="1" applyBorder="1" applyAlignment="1">
      <alignment horizontal="center" vertical="center"/>
    </xf>
    <xf numFmtId="3" fontId="11" fillId="0" borderId="15" xfId="0" applyNumberFormat="1" applyFont="1" applyBorder="1" applyAlignment="1">
      <alignment horizontal="center" vertical="center"/>
    </xf>
    <xf numFmtId="3" fontId="9" fillId="0" borderId="11" xfId="0" applyNumberFormat="1" applyFont="1" applyBorder="1" applyAlignment="1">
      <alignment horizontal="center" vertical="center" wrapText="1"/>
    </xf>
    <xf numFmtId="3" fontId="11" fillId="0" borderId="11" xfId="0" applyNumberFormat="1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 wrapText="1"/>
    </xf>
    <xf numFmtId="3" fontId="11" fillId="0" borderId="19" xfId="0" applyNumberFormat="1" applyFont="1" applyBorder="1" applyAlignment="1">
      <alignment horizontal="center" vertical="center"/>
    </xf>
    <xf numFmtId="3" fontId="9" fillId="0" borderId="22" xfId="0" applyNumberFormat="1" applyFont="1" applyBorder="1" applyAlignment="1">
      <alignment horizontal="center" vertical="center" wrapText="1"/>
    </xf>
    <xf numFmtId="3" fontId="12" fillId="0" borderId="13" xfId="1" applyNumberFormat="1" applyFont="1" applyBorder="1" applyAlignment="1" applyProtection="1">
      <alignment horizontal="center" vertical="center" wrapText="1"/>
    </xf>
    <xf numFmtId="3" fontId="12" fillId="0" borderId="14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  <protection locked="0"/>
    </xf>
    <xf numFmtId="0" fontId="13" fillId="0" borderId="15" xfId="0" applyFont="1" applyBorder="1" applyAlignment="1">
      <alignment horizontal="left" vertical="center" wrapText="1"/>
    </xf>
    <xf numFmtId="49" fontId="11" fillId="0" borderId="10" xfId="0" applyNumberFormat="1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>
      <alignment horizontal="left" vertical="center" wrapText="1"/>
    </xf>
    <xf numFmtId="1" fontId="11" fillId="0" borderId="11" xfId="0" applyNumberFormat="1" applyFont="1" applyBorder="1" applyAlignment="1">
      <alignment horizontal="center" vertical="center"/>
    </xf>
    <xf numFmtId="3" fontId="11" fillId="0" borderId="11" xfId="0" applyNumberFormat="1" applyFont="1" applyBorder="1" applyAlignment="1">
      <alignment horizontal="center" vertical="center"/>
    </xf>
    <xf numFmtId="3" fontId="11" fillId="0" borderId="11" xfId="1" applyNumberFormat="1" applyFont="1" applyBorder="1" applyAlignment="1" applyProtection="1">
      <alignment horizontal="center" vertical="center" wrapText="1"/>
    </xf>
    <xf numFmtId="3" fontId="11" fillId="0" borderId="34" xfId="0" applyNumberFormat="1" applyFont="1" applyBorder="1" applyAlignment="1">
      <alignment horizontal="center" vertical="center"/>
    </xf>
    <xf numFmtId="49" fontId="9" fillId="0" borderId="51" xfId="0" applyNumberFormat="1" applyFont="1" applyBorder="1" applyAlignment="1" applyProtection="1">
      <alignment horizontal="center" vertical="center"/>
      <protection locked="0"/>
    </xf>
    <xf numFmtId="0" fontId="12" fillId="0" borderId="52" xfId="0" applyFont="1" applyBorder="1" applyAlignment="1" applyProtection="1">
      <alignment horizontal="center" vertical="center" wrapText="1"/>
      <protection locked="0"/>
    </xf>
    <xf numFmtId="3" fontId="12" fillId="0" borderId="53" xfId="0" applyNumberFormat="1" applyFont="1" applyBorder="1" applyAlignment="1" applyProtection="1">
      <alignment horizontal="center" vertical="center" wrapText="1"/>
      <protection locked="0"/>
    </xf>
    <xf numFmtId="3" fontId="9" fillId="0" borderId="49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3" fontId="12" fillId="0" borderId="5" xfId="0" applyNumberFormat="1" applyFont="1" applyBorder="1" applyAlignment="1" applyProtection="1">
      <alignment horizontal="center" vertical="center" wrapText="1"/>
      <protection locked="0"/>
    </xf>
    <xf numFmtId="3" fontId="12" fillId="0" borderId="54" xfId="0" applyNumberFormat="1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/>
    </xf>
    <xf numFmtId="3" fontId="11" fillId="0" borderId="11" xfId="0" applyNumberFormat="1" applyFont="1" applyBorder="1" applyAlignment="1" applyProtection="1">
      <alignment horizontal="center" vertical="center" wrapText="1"/>
      <protection locked="0"/>
    </xf>
    <xf numFmtId="3" fontId="11" fillId="0" borderId="34" xfId="0" applyNumberFormat="1" applyFont="1" applyBorder="1" applyAlignment="1" applyProtection="1">
      <alignment horizontal="center" vertical="center" wrapText="1"/>
      <protection locked="0"/>
    </xf>
    <xf numFmtId="0" fontId="12" fillId="0" borderId="48" xfId="0" applyFont="1" applyBorder="1" applyAlignment="1" applyProtection="1">
      <alignment horizontal="center" vertical="center" wrapText="1"/>
      <protection locked="0"/>
    </xf>
    <xf numFmtId="0" fontId="9" fillId="0" borderId="53" xfId="0" applyFont="1" applyBorder="1" applyAlignment="1">
      <alignment horizontal="left" vertical="center" wrapText="1"/>
    </xf>
    <xf numFmtId="0" fontId="9" fillId="0" borderId="5" xfId="0" applyFont="1" applyBorder="1" applyAlignment="1" applyProtection="1">
      <alignment horizontal="center" vertical="center" wrapText="1"/>
      <protection locked="0"/>
    </xf>
    <xf numFmtId="3" fontId="9" fillId="0" borderId="5" xfId="0" applyNumberFormat="1" applyFont="1" applyBorder="1" applyAlignment="1" applyProtection="1">
      <alignment horizontal="center" vertical="center" wrapText="1"/>
      <protection locked="0"/>
    </xf>
    <xf numFmtId="3" fontId="9" fillId="0" borderId="49" xfId="0" applyNumberFormat="1" applyFont="1" applyBorder="1" applyAlignment="1" applyProtection="1">
      <alignment horizontal="center" vertical="center" wrapText="1"/>
      <protection locked="0"/>
    </xf>
    <xf numFmtId="3" fontId="9" fillId="0" borderId="50" xfId="0" applyNumberFormat="1" applyFont="1" applyBorder="1" applyAlignment="1" applyProtection="1">
      <alignment horizontal="center" vertical="center" wrapText="1"/>
      <protection locked="0"/>
    </xf>
    <xf numFmtId="0" fontId="9" fillId="0" borderId="47" xfId="0" applyFont="1" applyBorder="1" applyAlignment="1" applyProtection="1">
      <alignment horizontal="left" vertical="center" wrapText="1"/>
      <protection locked="0"/>
    </xf>
    <xf numFmtId="0" fontId="11" fillId="0" borderId="15" xfId="0" applyFont="1" applyBorder="1" applyAlignment="1" applyProtection="1">
      <alignment horizontal="left" vertical="center" wrapText="1"/>
      <protection locked="0"/>
    </xf>
    <xf numFmtId="0" fontId="9" fillId="0" borderId="44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left" vertical="center" wrapText="1"/>
      <protection locked="0"/>
    </xf>
    <xf numFmtId="1" fontId="9" fillId="0" borderId="17" xfId="0" applyNumberFormat="1" applyFont="1" applyBorder="1" applyAlignment="1">
      <alignment horizontal="center" vertical="center"/>
    </xf>
    <xf numFmtId="3" fontId="9" fillId="0" borderId="17" xfId="0" applyNumberFormat="1" applyFont="1" applyBorder="1" applyAlignment="1">
      <alignment horizontal="center" vertical="center"/>
    </xf>
    <xf numFmtId="3" fontId="9" fillId="0" borderId="17" xfId="1" applyNumberFormat="1" applyFont="1" applyBorder="1" applyAlignment="1" applyProtection="1">
      <alignment horizontal="center" vertical="center" wrapText="1"/>
    </xf>
    <xf numFmtId="3" fontId="9" fillId="0" borderId="45" xfId="0" applyNumberFormat="1" applyFont="1" applyBorder="1" applyAlignment="1">
      <alignment horizontal="center" vertical="center"/>
    </xf>
    <xf numFmtId="0" fontId="9" fillId="0" borderId="47" xfId="0" applyFont="1" applyBorder="1" applyAlignment="1" applyProtection="1">
      <alignment horizontal="center" vertical="center" wrapText="1"/>
      <protection locked="0"/>
    </xf>
    <xf numFmtId="3" fontId="9" fillId="0" borderId="47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164" fontId="9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9" fillId="0" borderId="7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9" fillId="0" borderId="26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9" fillId="0" borderId="42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43" xfId="0" applyFont="1" applyBorder="1" applyAlignment="1">
      <alignment vertical="center" wrapText="1"/>
    </xf>
    <xf numFmtId="0" fontId="9" fillId="0" borderId="39" xfId="0" applyFont="1" applyBorder="1" applyAlignment="1" applyProtection="1">
      <alignment horizontal="center" vertical="center" wrapText="1"/>
      <protection locked="0"/>
    </xf>
    <xf numFmtId="0" fontId="9" fillId="0" borderId="40" xfId="0" applyFont="1" applyBorder="1" applyAlignment="1" applyProtection="1">
      <alignment horizontal="center" vertical="center" wrapText="1"/>
      <protection locked="0"/>
    </xf>
    <xf numFmtId="0" fontId="9" fillId="0" borderId="41" xfId="0" applyFont="1" applyBorder="1" applyAlignment="1" applyProtection="1">
      <alignment horizontal="center" vertical="center" wrapText="1"/>
      <protection locked="0"/>
    </xf>
    <xf numFmtId="0" fontId="12" fillId="0" borderId="31" xfId="0" applyFont="1" applyBorder="1" applyAlignment="1" applyProtection="1">
      <alignment horizontal="center" vertical="center" wrapText="1"/>
      <protection locked="0"/>
    </xf>
    <xf numFmtId="0" fontId="12" fillId="0" borderId="32" xfId="0" applyFont="1" applyBorder="1" applyAlignment="1" applyProtection="1">
      <alignment horizontal="center" vertical="center" wrapText="1"/>
      <protection locked="0"/>
    </xf>
    <xf numFmtId="0" fontId="12" fillId="0" borderId="33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wrapText="1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</cellXfs>
  <cellStyles count="3">
    <cellStyle name="Excel Built-in Explanatory Text" xfId="2" xr:uid="{00000000-0005-0000-0000-000000000000}"/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9CDE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L1048576"/>
  <sheetViews>
    <sheetView tabSelected="1" view="pageBreakPreview" topLeftCell="A49" zoomScaleNormal="90" zoomScaleSheetLayoutView="100" workbookViewId="0">
      <selection activeCell="A52" sqref="A52:G52"/>
    </sheetView>
  </sheetViews>
  <sheetFormatPr defaultColWidth="10" defaultRowHeight="15.6" zeroHeight="1" x14ac:dyDescent="0.3"/>
  <cols>
    <col min="1" max="1" width="12.453125" style="1" customWidth="1"/>
    <col min="2" max="2" width="45.36328125" style="1" customWidth="1"/>
    <col min="3" max="3" width="16.81640625" style="2" hidden="1" customWidth="1"/>
    <col min="4" max="4" width="16.81640625" style="2" customWidth="1"/>
    <col min="5" max="5" width="14.36328125" style="2" customWidth="1"/>
    <col min="6" max="6" width="17" style="2" customWidth="1"/>
    <col min="7" max="7" width="15.08984375" style="2" customWidth="1"/>
    <col min="8" max="1026" width="8.90625" style="1" customWidth="1"/>
  </cols>
  <sheetData>
    <row r="1" spans="1:7" x14ac:dyDescent="0.3">
      <c r="F1" s="3" t="s">
        <v>0</v>
      </c>
    </row>
    <row r="2" spans="1:7" x14ac:dyDescent="0.3">
      <c r="E2" s="139" t="s">
        <v>50</v>
      </c>
      <c r="F2" s="139"/>
      <c r="G2" s="139"/>
    </row>
    <row r="3" spans="1:7" ht="15.75" customHeight="1" x14ac:dyDescent="0.3">
      <c r="E3" s="139" t="s">
        <v>52</v>
      </c>
      <c r="F3" s="139"/>
      <c r="G3" s="139"/>
    </row>
    <row r="4" spans="1:7" ht="18" customHeight="1" x14ac:dyDescent="0.3">
      <c r="A4" s="148"/>
      <c r="B4" s="148"/>
      <c r="C4" s="148"/>
      <c r="D4" s="4"/>
      <c r="E4" s="147" t="s">
        <v>51</v>
      </c>
      <c r="F4" s="147"/>
      <c r="G4" s="147"/>
    </row>
    <row r="5" spans="1:7" ht="29.25" customHeight="1" x14ac:dyDescent="0.4">
      <c r="A5" s="161" t="s">
        <v>39</v>
      </c>
      <c r="B5" s="161"/>
      <c r="C5" s="161"/>
      <c r="D5" s="161"/>
      <c r="E5" s="161"/>
      <c r="F5" s="161"/>
      <c r="G5" s="161"/>
    </row>
    <row r="6" spans="1:7" ht="16.5" customHeight="1" thickBot="1" x14ac:dyDescent="0.4">
      <c r="A6" s="5"/>
      <c r="B6" s="5"/>
      <c r="C6" s="6"/>
      <c r="D6" s="6"/>
      <c r="E6" s="6"/>
      <c r="G6" s="7" t="s">
        <v>1</v>
      </c>
    </row>
    <row r="7" spans="1:7" ht="105" customHeight="1" thickBot="1" x14ac:dyDescent="0.35">
      <c r="A7" s="24" t="s">
        <v>2</v>
      </c>
      <c r="B7" s="25" t="s">
        <v>3</v>
      </c>
      <c r="C7" s="26" t="s">
        <v>4</v>
      </c>
      <c r="D7" s="26" t="s">
        <v>28</v>
      </c>
      <c r="E7" s="26" t="s">
        <v>5</v>
      </c>
      <c r="F7" s="26" t="s">
        <v>40</v>
      </c>
      <c r="G7" s="27" t="s">
        <v>41</v>
      </c>
    </row>
    <row r="8" spans="1:7" ht="27.75" customHeight="1" x14ac:dyDescent="0.3">
      <c r="A8" s="155" t="s">
        <v>24</v>
      </c>
      <c r="B8" s="156"/>
      <c r="C8" s="156"/>
      <c r="D8" s="156"/>
      <c r="E8" s="156"/>
      <c r="F8" s="156"/>
      <c r="G8" s="157"/>
    </row>
    <row r="9" spans="1:7" ht="23.25" customHeight="1" x14ac:dyDescent="0.3">
      <c r="A9" s="152" t="s">
        <v>33</v>
      </c>
      <c r="B9" s="153"/>
      <c r="C9" s="153"/>
      <c r="D9" s="153"/>
      <c r="E9" s="153"/>
      <c r="F9" s="153"/>
      <c r="G9" s="154"/>
    </row>
    <row r="10" spans="1:7" ht="23.25" customHeight="1" x14ac:dyDescent="0.3">
      <c r="A10" s="28">
        <v>20000000</v>
      </c>
      <c r="B10" s="29" t="s">
        <v>25</v>
      </c>
      <c r="C10" s="21">
        <f>C12</f>
        <v>0</v>
      </c>
      <c r="D10" s="23">
        <f>D11+D14</f>
        <v>0</v>
      </c>
      <c r="E10" s="23">
        <f t="shared" ref="E10:G10" si="0">E11+E14</f>
        <v>32143</v>
      </c>
      <c r="F10" s="23">
        <f t="shared" si="0"/>
        <v>0</v>
      </c>
      <c r="G10" s="23">
        <f t="shared" si="0"/>
        <v>32143</v>
      </c>
    </row>
    <row r="11" spans="1:7" ht="32.25" customHeight="1" x14ac:dyDescent="0.3">
      <c r="A11" s="28">
        <v>22000000</v>
      </c>
      <c r="B11" s="29" t="s">
        <v>42</v>
      </c>
      <c r="C11" s="21"/>
      <c r="D11" s="23">
        <f>D12</f>
        <v>0</v>
      </c>
      <c r="E11" s="23">
        <f t="shared" ref="E11:G12" si="1">E12</f>
        <v>2</v>
      </c>
      <c r="F11" s="23">
        <f t="shared" si="1"/>
        <v>0</v>
      </c>
      <c r="G11" s="23">
        <f t="shared" si="1"/>
        <v>2</v>
      </c>
    </row>
    <row r="12" spans="1:7" ht="48.75" customHeight="1" x14ac:dyDescent="0.3">
      <c r="A12" s="28">
        <v>22080000</v>
      </c>
      <c r="B12" s="29" t="s">
        <v>29</v>
      </c>
      <c r="C12" s="22">
        <v>0</v>
      </c>
      <c r="D12" s="32">
        <f>D13</f>
        <v>0</v>
      </c>
      <c r="E12" s="32">
        <f t="shared" si="1"/>
        <v>2</v>
      </c>
      <c r="F12" s="32">
        <f t="shared" si="1"/>
        <v>0</v>
      </c>
      <c r="G12" s="32">
        <f t="shared" si="1"/>
        <v>2</v>
      </c>
    </row>
    <row r="13" spans="1:7" ht="51.75" customHeight="1" x14ac:dyDescent="0.3">
      <c r="A13" s="30">
        <v>22080400</v>
      </c>
      <c r="B13" s="31" t="s">
        <v>30</v>
      </c>
      <c r="C13" s="21">
        <v>0</v>
      </c>
      <c r="D13" s="23">
        <f>D14</f>
        <v>0</v>
      </c>
      <c r="E13" s="23">
        <v>2</v>
      </c>
      <c r="F13" s="23">
        <v>0</v>
      </c>
      <c r="G13" s="23">
        <v>2</v>
      </c>
    </row>
    <row r="14" spans="1:7" ht="26.25" customHeight="1" x14ac:dyDescent="0.3">
      <c r="A14" s="28">
        <v>24000000</v>
      </c>
      <c r="B14" s="29" t="s">
        <v>43</v>
      </c>
      <c r="C14" s="21"/>
      <c r="D14" s="23">
        <f>D15</f>
        <v>0</v>
      </c>
      <c r="E14" s="23">
        <f t="shared" ref="E14:G14" si="2">E15</f>
        <v>32141</v>
      </c>
      <c r="F14" s="23">
        <f t="shared" si="2"/>
        <v>0</v>
      </c>
      <c r="G14" s="23">
        <f t="shared" si="2"/>
        <v>32141</v>
      </c>
    </row>
    <row r="15" spans="1:7" ht="24" customHeight="1" x14ac:dyDescent="0.3">
      <c r="A15" s="28">
        <v>24060000</v>
      </c>
      <c r="B15" s="29" t="s">
        <v>44</v>
      </c>
      <c r="C15" s="21"/>
      <c r="D15" s="23">
        <f>D16</f>
        <v>0</v>
      </c>
      <c r="E15" s="23">
        <f t="shared" ref="E15:G15" si="3">E16</f>
        <v>32141</v>
      </c>
      <c r="F15" s="23">
        <f t="shared" si="3"/>
        <v>0</v>
      </c>
      <c r="G15" s="23">
        <f t="shared" si="3"/>
        <v>32141</v>
      </c>
    </row>
    <row r="16" spans="1:7" ht="25.5" customHeight="1" x14ac:dyDescent="0.3">
      <c r="A16" s="30">
        <v>24060300</v>
      </c>
      <c r="B16" s="31" t="s">
        <v>44</v>
      </c>
      <c r="C16" s="22">
        <v>0</v>
      </c>
      <c r="D16" s="32">
        <v>0</v>
      </c>
      <c r="E16" s="32">
        <v>32141</v>
      </c>
      <c r="F16" s="32">
        <v>0</v>
      </c>
      <c r="G16" s="33">
        <f>E16-D16</f>
        <v>32141</v>
      </c>
    </row>
    <row r="17" spans="1:7" ht="24" customHeight="1" x14ac:dyDescent="0.3">
      <c r="A17" s="131">
        <v>40000000</v>
      </c>
      <c r="B17" s="132" t="s">
        <v>6</v>
      </c>
      <c r="C17" s="133">
        <f>C18+C21</f>
        <v>25688905</v>
      </c>
      <c r="D17" s="134">
        <f>D18</f>
        <v>2714003</v>
      </c>
      <c r="E17" s="134">
        <f>E18</f>
        <v>2614058</v>
      </c>
      <c r="F17" s="135">
        <f>E17/D17*100</f>
        <v>96.317432220966595</v>
      </c>
      <c r="G17" s="136">
        <f>E17-D17</f>
        <v>-99945</v>
      </c>
    </row>
    <row r="18" spans="1:7" ht="24" customHeight="1" x14ac:dyDescent="0.3">
      <c r="A18" s="34">
        <v>41000000</v>
      </c>
      <c r="B18" s="35" t="s">
        <v>23</v>
      </c>
      <c r="C18" s="36">
        <f>C20</f>
        <v>1284900</v>
      </c>
      <c r="D18" s="37">
        <f>D19+D21</f>
        <v>2714003</v>
      </c>
      <c r="E18" s="37">
        <f t="shared" ref="E18:G18" si="4">E19+E21</f>
        <v>2614058</v>
      </c>
      <c r="F18" s="37">
        <f>E18/D18*100</f>
        <v>96.317432220966595</v>
      </c>
      <c r="G18" s="37">
        <f t="shared" si="4"/>
        <v>-99945</v>
      </c>
    </row>
    <row r="19" spans="1:7" ht="29.25" customHeight="1" x14ac:dyDescent="0.3">
      <c r="A19" s="34">
        <v>41030000</v>
      </c>
      <c r="B19" s="35" t="s">
        <v>45</v>
      </c>
      <c r="C19" s="36"/>
      <c r="D19" s="37">
        <f>D20</f>
        <v>1407300</v>
      </c>
      <c r="E19" s="37">
        <f t="shared" ref="E19:G19" si="5">E20</f>
        <v>1407300</v>
      </c>
      <c r="F19" s="37">
        <f t="shared" si="5"/>
        <v>100</v>
      </c>
      <c r="G19" s="37">
        <f t="shared" si="5"/>
        <v>0</v>
      </c>
    </row>
    <row r="20" spans="1:7" ht="51.75" customHeight="1" x14ac:dyDescent="0.3">
      <c r="A20" s="34">
        <v>41030600</v>
      </c>
      <c r="B20" s="40" t="s">
        <v>8</v>
      </c>
      <c r="C20" s="41">
        <v>1284900</v>
      </c>
      <c r="D20" s="42">
        <v>1407300</v>
      </c>
      <c r="E20" s="42">
        <v>1407300</v>
      </c>
      <c r="F20" s="43">
        <f>E20/D20*100</f>
        <v>100</v>
      </c>
      <c r="G20" s="44">
        <f t="shared" ref="G20:G22" si="6">E20-D20</f>
        <v>0</v>
      </c>
    </row>
    <row r="21" spans="1:7" ht="31.2" x14ac:dyDescent="0.3">
      <c r="A21" s="34">
        <v>41050000</v>
      </c>
      <c r="B21" s="35" t="s">
        <v>7</v>
      </c>
      <c r="C21" s="45">
        <f>SUM(C22:C22)</f>
        <v>24404005</v>
      </c>
      <c r="D21" s="46">
        <f t="shared" ref="D21:E21" si="7">SUM(D22:D22)</f>
        <v>1306703</v>
      </c>
      <c r="E21" s="46">
        <f t="shared" si="7"/>
        <v>1206758</v>
      </c>
      <c r="F21" s="23">
        <f t="shared" ref="F21:F23" si="8">E21/D21*100</f>
        <v>92.351360638186335</v>
      </c>
      <c r="G21" s="39">
        <f t="shared" si="6"/>
        <v>-99945</v>
      </c>
    </row>
    <row r="22" spans="1:7" ht="24.75" customHeight="1" thickBot="1" x14ac:dyDescent="0.35">
      <c r="A22" s="47">
        <v>41053900</v>
      </c>
      <c r="B22" s="18" t="s">
        <v>9</v>
      </c>
      <c r="C22" s="48">
        <v>24404005</v>
      </c>
      <c r="D22" s="49">
        <v>1306703</v>
      </c>
      <c r="E22" s="50">
        <v>1206758</v>
      </c>
      <c r="F22" s="23">
        <f>E22/D22*100</f>
        <v>92.351360638186335</v>
      </c>
      <c r="G22" s="51">
        <f t="shared" si="6"/>
        <v>-99945</v>
      </c>
    </row>
    <row r="23" spans="1:7" ht="24" customHeight="1" thickBot="1" x14ac:dyDescent="0.35">
      <c r="A23" s="52"/>
      <c r="B23" s="53" t="s">
        <v>10</v>
      </c>
      <c r="C23" s="54">
        <f>C17</f>
        <v>25688905</v>
      </c>
      <c r="D23" s="55">
        <f>D17+D10</f>
        <v>2714003</v>
      </c>
      <c r="E23" s="55">
        <f>E17+E10</f>
        <v>2646201</v>
      </c>
      <c r="F23" s="56">
        <f t="shared" si="8"/>
        <v>97.501771368712568</v>
      </c>
      <c r="G23" s="57">
        <f>G17+G10</f>
        <v>-67802</v>
      </c>
    </row>
    <row r="24" spans="1:7" ht="23.25" customHeight="1" thickBot="1" x14ac:dyDescent="0.35">
      <c r="A24" s="158" t="s">
        <v>11</v>
      </c>
      <c r="B24" s="159"/>
      <c r="C24" s="159"/>
      <c r="D24" s="159"/>
      <c r="E24" s="159"/>
      <c r="F24" s="159"/>
      <c r="G24" s="160"/>
    </row>
    <row r="25" spans="1:7" ht="26.25" customHeight="1" x14ac:dyDescent="0.3">
      <c r="A25" s="58">
        <v>20000000</v>
      </c>
      <c r="B25" s="103" t="s">
        <v>25</v>
      </c>
      <c r="C25" s="59"/>
      <c r="D25" s="82">
        <f>D26</f>
        <v>0</v>
      </c>
      <c r="E25" s="82">
        <f t="shared" ref="E25:G25" si="9">E26</f>
        <v>507895</v>
      </c>
      <c r="F25" s="82">
        <f t="shared" si="9"/>
        <v>0</v>
      </c>
      <c r="G25" s="82">
        <f t="shared" si="9"/>
        <v>507895</v>
      </c>
    </row>
    <row r="26" spans="1:7" ht="26.25" customHeight="1" x14ac:dyDescent="0.3">
      <c r="A26" s="58">
        <v>25000000</v>
      </c>
      <c r="B26" s="129" t="s">
        <v>46</v>
      </c>
      <c r="C26" s="137"/>
      <c r="D26" s="138">
        <f>D27</f>
        <v>0</v>
      </c>
      <c r="E26" s="138">
        <f t="shared" ref="E26:G26" si="10">E27</f>
        <v>507895</v>
      </c>
      <c r="F26" s="138">
        <f t="shared" si="10"/>
        <v>0</v>
      </c>
      <c r="G26" s="138">
        <f t="shared" si="10"/>
        <v>507895</v>
      </c>
    </row>
    <row r="27" spans="1:7" ht="32.25" customHeight="1" x14ac:dyDescent="0.3">
      <c r="A27" s="60">
        <v>25020000</v>
      </c>
      <c r="B27" s="64" t="s">
        <v>31</v>
      </c>
      <c r="C27" s="61"/>
      <c r="D27" s="83">
        <f>D28</f>
        <v>0</v>
      </c>
      <c r="E27" s="83">
        <f t="shared" ref="E27:G27" si="11">E28</f>
        <v>507895</v>
      </c>
      <c r="F27" s="83">
        <f t="shared" si="11"/>
        <v>0</v>
      </c>
      <c r="G27" s="83">
        <f t="shared" si="11"/>
        <v>507895</v>
      </c>
    </row>
    <row r="28" spans="1:7" ht="118.5" customHeight="1" x14ac:dyDescent="0.3">
      <c r="A28" s="62">
        <v>25020200</v>
      </c>
      <c r="B28" s="130" t="s">
        <v>32</v>
      </c>
      <c r="C28" s="63"/>
      <c r="D28" s="84">
        <v>0</v>
      </c>
      <c r="E28" s="84">
        <v>507895</v>
      </c>
      <c r="F28" s="43">
        <v>0</v>
      </c>
      <c r="G28" s="85">
        <f>E28-D28</f>
        <v>507895</v>
      </c>
    </row>
    <row r="29" spans="1:7" ht="26.25" customHeight="1" x14ac:dyDescent="0.3">
      <c r="A29" s="58">
        <v>40000000</v>
      </c>
      <c r="B29" s="64" t="s">
        <v>6</v>
      </c>
      <c r="C29" s="65">
        <f>SUM(C30)</f>
        <v>1249509</v>
      </c>
      <c r="D29" s="83">
        <f t="shared" ref="D29:G29" si="12">SUM(D30)</f>
        <v>5372000</v>
      </c>
      <c r="E29" s="83">
        <f t="shared" si="12"/>
        <v>5197784</v>
      </c>
      <c r="F29" s="83">
        <f t="shared" si="12"/>
        <v>96.756962025316454</v>
      </c>
      <c r="G29" s="86">
        <f t="shared" si="12"/>
        <v>-174216</v>
      </c>
    </row>
    <row r="30" spans="1:7" ht="32.25" customHeight="1" x14ac:dyDescent="0.3">
      <c r="A30" s="66">
        <v>41000000</v>
      </c>
      <c r="B30" s="67" t="s">
        <v>23</v>
      </c>
      <c r="C30" s="65">
        <f>SUM(C31)</f>
        <v>1249509</v>
      </c>
      <c r="D30" s="83">
        <f t="shared" ref="D30:G30" si="13">SUM(D31)</f>
        <v>5372000</v>
      </c>
      <c r="E30" s="83">
        <f t="shared" si="13"/>
        <v>5197784</v>
      </c>
      <c r="F30" s="83">
        <f t="shared" si="13"/>
        <v>96.756962025316454</v>
      </c>
      <c r="G30" s="86">
        <f t="shared" si="13"/>
        <v>-174216</v>
      </c>
    </row>
    <row r="31" spans="1:7" ht="32.25" customHeight="1" x14ac:dyDescent="0.3">
      <c r="A31" s="66">
        <v>41050000</v>
      </c>
      <c r="B31" s="68" t="s">
        <v>7</v>
      </c>
      <c r="C31" s="69">
        <f>SUM(C32)</f>
        <v>1249509</v>
      </c>
      <c r="D31" s="87">
        <f t="shared" ref="D31:G31" si="14">SUM(D32)</f>
        <v>5372000</v>
      </c>
      <c r="E31" s="87">
        <f t="shared" si="14"/>
        <v>5197784</v>
      </c>
      <c r="F31" s="87">
        <f t="shared" si="14"/>
        <v>96.756962025316454</v>
      </c>
      <c r="G31" s="88">
        <f t="shared" si="14"/>
        <v>-174216</v>
      </c>
    </row>
    <row r="32" spans="1:7" ht="25.5" customHeight="1" thickBot="1" x14ac:dyDescent="0.35">
      <c r="A32" s="70">
        <v>41053900</v>
      </c>
      <c r="B32" s="106" t="s">
        <v>9</v>
      </c>
      <c r="C32" s="69">
        <v>1249509</v>
      </c>
      <c r="D32" s="121">
        <v>5372000</v>
      </c>
      <c r="E32" s="121">
        <v>5197784</v>
      </c>
      <c r="F32" s="121">
        <f>E32/D32*100</f>
        <v>96.756962025316454</v>
      </c>
      <c r="G32" s="122">
        <f>E32-D32</f>
        <v>-174216</v>
      </c>
    </row>
    <row r="33" spans="1:10" ht="29.25" customHeight="1" thickBot="1" x14ac:dyDescent="0.35">
      <c r="A33" s="123"/>
      <c r="B33" s="124" t="s">
        <v>12</v>
      </c>
      <c r="C33" s="125">
        <f>SUM(C29)</f>
        <v>1249509</v>
      </c>
      <c r="D33" s="126">
        <f>D29+D25</f>
        <v>5372000</v>
      </c>
      <c r="E33" s="126">
        <f>E29+E25</f>
        <v>5705679</v>
      </c>
      <c r="F33" s="127">
        <f>E33/D33*100</f>
        <v>106.21144825018615</v>
      </c>
      <c r="G33" s="128">
        <f>E33-D33</f>
        <v>333679</v>
      </c>
    </row>
    <row r="34" spans="1:10" ht="27.75" customHeight="1" thickBot="1" x14ac:dyDescent="0.35">
      <c r="A34" s="89"/>
      <c r="B34" s="90" t="s">
        <v>13</v>
      </c>
      <c r="C34" s="54">
        <f>C23+C33</f>
        <v>26938414</v>
      </c>
      <c r="D34" s="55">
        <f>D23+D33</f>
        <v>8086003</v>
      </c>
      <c r="E34" s="55">
        <f>E23+E33</f>
        <v>8351880</v>
      </c>
      <c r="F34" s="56">
        <f>E34/D34*100</f>
        <v>103.2881140410163</v>
      </c>
      <c r="G34" s="57">
        <f>E34-D34</f>
        <v>265877</v>
      </c>
      <c r="H34" s="8"/>
    </row>
    <row r="35" spans="1:10" ht="21.75" customHeight="1" x14ac:dyDescent="0.3">
      <c r="A35" s="162" t="s">
        <v>14</v>
      </c>
      <c r="B35" s="163"/>
      <c r="C35" s="163"/>
      <c r="D35" s="163"/>
      <c r="E35" s="163"/>
      <c r="F35" s="163"/>
      <c r="G35" s="164"/>
    </row>
    <row r="36" spans="1:10" ht="24.75" customHeight="1" x14ac:dyDescent="0.3">
      <c r="A36" s="149" t="s">
        <v>33</v>
      </c>
      <c r="B36" s="150"/>
      <c r="C36" s="150"/>
      <c r="D36" s="150"/>
      <c r="E36" s="150"/>
      <c r="F36" s="150"/>
      <c r="G36" s="151"/>
    </row>
    <row r="37" spans="1:10" x14ac:dyDescent="0.3">
      <c r="A37" s="71" t="s">
        <v>15</v>
      </c>
      <c r="B37" s="35" t="s">
        <v>16</v>
      </c>
      <c r="C37" s="46">
        <f>C38</f>
        <v>2548644</v>
      </c>
      <c r="D37" s="46">
        <f>D38</f>
        <v>2898625</v>
      </c>
      <c r="E37" s="46">
        <f>E38</f>
        <v>2759789</v>
      </c>
      <c r="F37" s="38">
        <f>E37/D37*100</f>
        <v>95.210280736556129</v>
      </c>
      <c r="G37" s="39">
        <f>E37-D37</f>
        <v>-138836</v>
      </c>
      <c r="H37" s="9"/>
    </row>
    <row r="38" spans="1:10" ht="66" customHeight="1" x14ac:dyDescent="0.3">
      <c r="A38" s="72" t="s">
        <v>17</v>
      </c>
      <c r="B38" s="102" t="s">
        <v>18</v>
      </c>
      <c r="C38" s="13">
        <v>2548644</v>
      </c>
      <c r="D38" s="91">
        <v>2898625</v>
      </c>
      <c r="E38" s="91">
        <v>2759789</v>
      </c>
      <c r="F38" s="23">
        <f t="shared" ref="F38:F43" si="15">E38/D38*100</f>
        <v>95.210280736556129</v>
      </c>
      <c r="G38" s="44">
        <f t="shared" ref="G38:G45" si="16">E38-D38</f>
        <v>-138836</v>
      </c>
    </row>
    <row r="39" spans="1:10" ht="20.25" customHeight="1" x14ac:dyDescent="0.3">
      <c r="A39" s="73" t="s">
        <v>35</v>
      </c>
      <c r="B39" s="15" t="s">
        <v>37</v>
      </c>
      <c r="C39" s="16"/>
      <c r="D39" s="92">
        <f>D40</f>
        <v>300000</v>
      </c>
      <c r="E39" s="92">
        <f t="shared" ref="E39:G39" si="17">E40</f>
        <v>204514</v>
      </c>
      <c r="F39" s="92">
        <f t="shared" si="17"/>
        <v>68.171333333333322</v>
      </c>
      <c r="G39" s="93">
        <f t="shared" si="17"/>
        <v>-95486</v>
      </c>
    </row>
    <row r="40" spans="1:10" ht="30" customHeight="1" x14ac:dyDescent="0.3">
      <c r="A40" s="74" t="s">
        <v>36</v>
      </c>
      <c r="B40" s="14" t="s">
        <v>38</v>
      </c>
      <c r="C40" s="17"/>
      <c r="D40" s="94">
        <v>300000</v>
      </c>
      <c r="E40" s="94">
        <v>204514</v>
      </c>
      <c r="F40" s="96">
        <f t="shared" si="15"/>
        <v>68.171333333333322</v>
      </c>
      <c r="G40" s="51">
        <f t="shared" si="16"/>
        <v>-95486</v>
      </c>
    </row>
    <row r="41" spans="1:10" ht="22.5" customHeight="1" x14ac:dyDescent="0.3">
      <c r="A41" s="73" t="s">
        <v>47</v>
      </c>
      <c r="B41" s="15" t="s">
        <v>19</v>
      </c>
      <c r="C41" s="16">
        <f>C42</f>
        <v>6695</v>
      </c>
      <c r="D41" s="92">
        <f t="shared" ref="D41:G41" si="18">D42</f>
        <v>336703</v>
      </c>
      <c r="E41" s="92">
        <f t="shared" si="18"/>
        <v>336703</v>
      </c>
      <c r="F41" s="92">
        <f t="shared" si="18"/>
        <v>100</v>
      </c>
      <c r="G41" s="93">
        <f t="shared" si="18"/>
        <v>0</v>
      </c>
    </row>
    <row r="42" spans="1:10" ht="28.5" customHeight="1" thickBot="1" x14ac:dyDescent="0.35">
      <c r="A42" s="105" t="s">
        <v>48</v>
      </c>
      <c r="B42" s="106" t="s">
        <v>49</v>
      </c>
      <c r="C42" s="107">
        <v>6695</v>
      </c>
      <c r="D42" s="108">
        <v>336703</v>
      </c>
      <c r="E42" s="108">
        <v>336703</v>
      </c>
      <c r="F42" s="109">
        <f>E42/D42*100</f>
        <v>100</v>
      </c>
      <c r="G42" s="110">
        <f>E42-D42</f>
        <v>0</v>
      </c>
    </row>
    <row r="43" spans="1:10" ht="29.25" customHeight="1" thickBot="1" x14ac:dyDescent="0.35">
      <c r="A43" s="111"/>
      <c r="B43" s="112" t="s">
        <v>20</v>
      </c>
      <c r="C43" s="113" t="e">
        <f>C37+#REF!+C41</f>
        <v>#REF!</v>
      </c>
      <c r="D43" s="113">
        <f>D37+D41+D39</f>
        <v>3535328</v>
      </c>
      <c r="E43" s="113">
        <f>E37+E41+E39</f>
        <v>3301006</v>
      </c>
      <c r="F43" s="114">
        <f t="shared" si="15"/>
        <v>93.3719869839517</v>
      </c>
      <c r="G43" s="57">
        <f t="shared" si="16"/>
        <v>-234322</v>
      </c>
    </row>
    <row r="44" spans="1:10" ht="28.5" customHeight="1" thickBot="1" x14ac:dyDescent="0.35">
      <c r="A44" s="146" t="s">
        <v>34</v>
      </c>
      <c r="B44" s="146"/>
      <c r="C44" s="146"/>
      <c r="D44" s="146"/>
      <c r="E44" s="146"/>
      <c r="F44" s="146"/>
      <c r="G44" s="146"/>
    </row>
    <row r="45" spans="1:10" ht="23.25" customHeight="1" x14ac:dyDescent="0.3">
      <c r="A45" s="77" t="s">
        <v>15</v>
      </c>
      <c r="B45" s="103" t="s">
        <v>16</v>
      </c>
      <c r="C45" s="78">
        <f>C46</f>
        <v>43300</v>
      </c>
      <c r="D45" s="97">
        <f>D46</f>
        <v>40000</v>
      </c>
      <c r="E45" s="97">
        <f>E46</f>
        <v>541895</v>
      </c>
      <c r="F45" s="97">
        <f>F46</f>
        <v>1354.7375</v>
      </c>
      <c r="G45" s="98">
        <f t="shared" si="16"/>
        <v>501895</v>
      </c>
    </row>
    <row r="46" spans="1:10" ht="66.75" customHeight="1" x14ac:dyDescent="0.3">
      <c r="A46" s="79" t="s">
        <v>17</v>
      </c>
      <c r="B46" s="104" t="s">
        <v>18</v>
      </c>
      <c r="C46" s="20">
        <v>43300</v>
      </c>
      <c r="D46" s="96">
        <v>40000</v>
      </c>
      <c r="E46" s="96">
        <v>541895</v>
      </c>
      <c r="F46" s="95">
        <f>E46/D46*100</f>
        <v>1354.7375</v>
      </c>
      <c r="G46" s="51">
        <f t="shared" ref="G46" si="19">E46-D46</f>
        <v>501895</v>
      </c>
    </row>
    <row r="47" spans="1:10" ht="25.5" customHeight="1" x14ac:dyDescent="0.3">
      <c r="A47" s="80">
        <v>8000</v>
      </c>
      <c r="B47" s="15" t="s">
        <v>37</v>
      </c>
      <c r="C47" s="21">
        <f>C48</f>
        <v>1199509</v>
      </c>
      <c r="D47" s="23">
        <f t="shared" ref="D47:G47" si="20">D48</f>
        <v>5332000</v>
      </c>
      <c r="E47" s="23">
        <f t="shared" si="20"/>
        <v>5163784</v>
      </c>
      <c r="F47" s="23">
        <f t="shared" si="20"/>
        <v>96.845161290322579</v>
      </c>
      <c r="G47" s="99">
        <f t="shared" si="20"/>
        <v>-168216</v>
      </c>
    </row>
    <row r="48" spans="1:10" ht="27" customHeight="1" thickBot="1" x14ac:dyDescent="0.35">
      <c r="A48" s="115">
        <v>8240</v>
      </c>
      <c r="B48" s="106" t="s">
        <v>38</v>
      </c>
      <c r="C48" s="20">
        <v>1199509</v>
      </c>
      <c r="D48" s="96">
        <v>5332000</v>
      </c>
      <c r="E48" s="96">
        <v>5163784</v>
      </c>
      <c r="F48" s="95">
        <f>E48/D48*100</f>
        <v>96.845161290322579</v>
      </c>
      <c r="G48" s="110">
        <f>E48-D48</f>
        <v>-168216</v>
      </c>
      <c r="J48" s="19" t="s">
        <v>26</v>
      </c>
    </row>
    <row r="49" spans="1:1026" ht="27.75" customHeight="1" thickBot="1" x14ac:dyDescent="0.35">
      <c r="A49" s="116"/>
      <c r="B49" s="117" t="s">
        <v>21</v>
      </c>
      <c r="C49" s="118" t="e">
        <f>C45+#REF!+C47</f>
        <v>#REF!</v>
      </c>
      <c r="D49" s="118">
        <f>D45+D47</f>
        <v>5372000</v>
      </c>
      <c r="E49" s="118">
        <f>E45+E47</f>
        <v>5705679</v>
      </c>
      <c r="F49" s="119">
        <f>E49/D49*100</f>
        <v>106.21144825018615</v>
      </c>
      <c r="G49" s="120">
        <f>E49-D49</f>
        <v>333679</v>
      </c>
    </row>
    <row r="50" spans="1:1026" ht="28.5" customHeight="1" thickBot="1" x14ac:dyDescent="0.35">
      <c r="A50" s="75"/>
      <c r="B50" s="76" t="s">
        <v>22</v>
      </c>
      <c r="C50" s="81" t="e">
        <f>C43+C49</f>
        <v>#REF!</v>
      </c>
      <c r="D50" s="81">
        <f>D43+D49</f>
        <v>8907328</v>
      </c>
      <c r="E50" s="81">
        <f>E43+E49</f>
        <v>9006685</v>
      </c>
      <c r="F50" s="100">
        <f>E50/D50*100</f>
        <v>101.11545235563348</v>
      </c>
      <c r="G50" s="101">
        <f>E50-D50</f>
        <v>99357</v>
      </c>
    </row>
    <row r="51" spans="1:1026" ht="15.75" customHeight="1" x14ac:dyDescent="0.3">
      <c r="C51" s="12"/>
      <c r="D51" s="12"/>
      <c r="E51" s="12"/>
      <c r="F51" s="12"/>
      <c r="G51" s="12"/>
      <c r="AMF51"/>
      <c r="AMG51"/>
      <c r="AMH51"/>
      <c r="AMI51"/>
      <c r="AMJ51"/>
      <c r="AMK51"/>
      <c r="AML51"/>
    </row>
    <row r="52" spans="1:1026" ht="27" customHeight="1" x14ac:dyDescent="0.3">
      <c r="A52" s="144"/>
      <c r="B52" s="145"/>
      <c r="C52" s="145"/>
      <c r="D52" s="145"/>
      <c r="E52" s="145"/>
      <c r="F52" s="145"/>
      <c r="G52" s="145"/>
    </row>
    <row r="53" spans="1:1026" s="1" customFormat="1" ht="36.6" customHeight="1" x14ac:dyDescent="0.3">
      <c r="A53" s="140" t="s">
        <v>53</v>
      </c>
      <c r="B53" s="140"/>
      <c r="C53" s="10"/>
      <c r="D53" s="10"/>
      <c r="E53" s="11"/>
      <c r="F53" s="141" t="s">
        <v>54</v>
      </c>
      <c r="G53" s="141"/>
    </row>
    <row r="54" spans="1:1026" ht="12.6" customHeight="1" x14ac:dyDescent="0.3">
      <c r="G54" s="1"/>
    </row>
    <row r="55" spans="1:1026" ht="23.4" customHeight="1" x14ac:dyDescent="0.3">
      <c r="A55" s="142" t="s">
        <v>27</v>
      </c>
      <c r="B55" s="143"/>
    </row>
    <row r="56" spans="1:1026" x14ac:dyDescent="0.3"/>
    <row r="57" spans="1:1026" x14ac:dyDescent="0.3"/>
    <row r="58" spans="1:1026" x14ac:dyDescent="0.3"/>
    <row r="59" spans="1:1026" x14ac:dyDescent="0.3"/>
    <row r="60" spans="1:1026" x14ac:dyDescent="0.3"/>
    <row r="61" spans="1:1026" x14ac:dyDescent="0.3"/>
    <row r="62" spans="1:1026" x14ac:dyDescent="0.3"/>
    <row r="63" spans="1:1026" x14ac:dyDescent="0.3"/>
    <row r="64" spans="1:1026" x14ac:dyDescent="0.3"/>
    <row r="65" x14ac:dyDescent="0.3"/>
    <row r="66" x14ac:dyDescent="0.3"/>
    <row r="67" x14ac:dyDescent="0.3"/>
    <row r="68" x14ac:dyDescent="0.3"/>
    <row r="69" x14ac:dyDescent="0.3"/>
    <row r="70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93" x14ac:dyDescent="0.3"/>
    <row r="94" x14ac:dyDescent="0.3"/>
    <row r="95" x14ac:dyDescent="0.3"/>
    <row r="96" x14ac:dyDescent="0.3"/>
    <row r="98" x14ac:dyDescent="0.3"/>
    <row r="1048514" x14ac:dyDescent="0.3"/>
    <row r="1048525" x14ac:dyDescent="0.3"/>
    <row r="1048526" x14ac:dyDescent="0.3"/>
    <row r="1048527" x14ac:dyDescent="0.3"/>
    <row r="1048528" x14ac:dyDescent="0.3"/>
    <row r="1048529" x14ac:dyDescent="0.3"/>
    <row r="1048530" x14ac:dyDescent="0.3"/>
    <row r="1048531" x14ac:dyDescent="0.3"/>
    <row r="1048532" x14ac:dyDescent="0.3"/>
    <row r="1048533" x14ac:dyDescent="0.3"/>
    <row r="1048534" x14ac:dyDescent="0.3"/>
    <row r="1048537" x14ac:dyDescent="0.3"/>
    <row r="1048538" x14ac:dyDescent="0.3"/>
    <row r="1048539" x14ac:dyDescent="0.3"/>
    <row r="1048540" x14ac:dyDescent="0.3"/>
    <row r="1048541" x14ac:dyDescent="0.3"/>
    <row r="1048542" x14ac:dyDescent="0.3"/>
    <row r="1048543" x14ac:dyDescent="0.3"/>
    <row r="1048544" x14ac:dyDescent="0.3"/>
    <row r="1048545" x14ac:dyDescent="0.3"/>
    <row r="1048546" x14ac:dyDescent="0.3"/>
    <row r="1048547" x14ac:dyDescent="0.3"/>
    <row r="1048548" x14ac:dyDescent="0.3"/>
    <row r="1048549" x14ac:dyDescent="0.3"/>
    <row r="1048550" x14ac:dyDescent="0.3"/>
    <row r="1048551" x14ac:dyDescent="0.3"/>
    <row r="1048552" x14ac:dyDescent="0.3"/>
    <row r="1048553" x14ac:dyDescent="0.3"/>
    <row r="1048554" x14ac:dyDescent="0.3"/>
    <row r="1048555" x14ac:dyDescent="0.3"/>
    <row r="1048556" x14ac:dyDescent="0.3"/>
    <row r="1048557" x14ac:dyDescent="0.3"/>
    <row r="1048558" x14ac:dyDescent="0.3"/>
    <row r="1048559" x14ac:dyDescent="0.3"/>
    <row r="1048560" x14ac:dyDescent="0.3"/>
    <row r="1048561" x14ac:dyDescent="0.3"/>
    <row r="1048562" x14ac:dyDescent="0.3"/>
    <row r="1048563" x14ac:dyDescent="0.3"/>
    <row r="1048564" x14ac:dyDescent="0.3"/>
    <row r="1048565" x14ac:dyDescent="0.3"/>
    <row r="1048566" x14ac:dyDescent="0.3"/>
    <row r="1048567" x14ac:dyDescent="0.3"/>
    <row r="1048568" x14ac:dyDescent="0.3"/>
    <row r="1048569" x14ac:dyDescent="0.3"/>
    <row r="1048570" x14ac:dyDescent="0.3"/>
    <row r="1048571" x14ac:dyDescent="0.3"/>
    <row r="1048572" x14ac:dyDescent="0.3"/>
    <row r="1048573" x14ac:dyDescent="0.3"/>
    <row r="1048574" x14ac:dyDescent="0.3"/>
    <row r="1048575" x14ac:dyDescent="0.3"/>
    <row r="1048576" x14ac:dyDescent="0.3"/>
  </sheetData>
  <mergeCells count="15">
    <mergeCell ref="E2:G2"/>
    <mergeCell ref="E3:G3"/>
    <mergeCell ref="A53:B53"/>
    <mergeCell ref="F53:G53"/>
    <mergeCell ref="A55:B55"/>
    <mergeCell ref="A52:G52"/>
    <mergeCell ref="A44:G44"/>
    <mergeCell ref="E4:G4"/>
    <mergeCell ref="A4:C4"/>
    <mergeCell ref="A36:G36"/>
    <mergeCell ref="A9:G9"/>
    <mergeCell ref="A8:G8"/>
    <mergeCell ref="A24:G24"/>
    <mergeCell ref="A5:G5"/>
    <mergeCell ref="A35:G35"/>
  </mergeCells>
  <printOptions horizontalCentered="1"/>
  <pageMargins left="0.39374999999999999" right="0.196527777777778" top="0.196527777777778" bottom="0.196527777777778" header="0.51180555555555496" footer="0.51180555555555496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дод 1</vt:lpstr>
      <vt:lpstr>'дод 1'!Print_Area_0</vt:lpstr>
      <vt:lpstr>'дод 1'!Print_Area_0_0</vt:lpstr>
      <vt:lpstr>'дод 1'!Область_печати</vt:lpstr>
    </vt:vector>
  </TitlesOfParts>
  <Company>OFU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</dc:creator>
  <cp:lastModifiedBy>User</cp:lastModifiedBy>
  <cp:lastPrinted>2023-10-19T13:28:11Z</cp:lastPrinted>
  <dcterms:created xsi:type="dcterms:W3CDTF">2002-04-09T02:55:05Z</dcterms:created>
  <dcterms:modified xsi:type="dcterms:W3CDTF">2026-03-05T09:11:52Z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ScaleCrop">
    <vt:bool>false</vt:bool>
  </property>
  <property fmtid="{D5CDD505-2E9C-101B-9397-08002B2CF9AE}" pid="4" name="Company">
    <vt:lpwstr>OFU</vt:lpwstr>
  </property>
  <property fmtid="{D5CDD505-2E9C-101B-9397-08002B2CF9AE}" pid="5" name="DocSecurity">
    <vt:i4>0</vt:i4>
  </property>
  <property fmtid="{D5CDD505-2E9C-101B-9397-08002B2CF9AE}" pid="6" name="HyperlinksChanged">
    <vt:bool>false</vt:bool>
  </property>
  <property fmtid="{D5CDD505-2E9C-101B-9397-08002B2CF9AE}" pid="7" name="LinksUpToDate">
    <vt:bool>false</vt:bool>
  </property>
  <property fmtid="{D5CDD505-2E9C-101B-9397-08002B2CF9AE}" pid="8" name="ShareDoc">
    <vt:bool>false</vt:bool>
  </property>
  <property fmtid="{D5CDD505-2E9C-101B-9397-08002B2CF9AE}" pid="9" name="ICV">
    <vt:lpwstr>968f9dec0cc140e1bf926ef3796b512e</vt:lpwstr>
  </property>
</Properties>
</file>