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Ізюмська районна рада\СЕСІЇ\47 сесія\Бюджет_Звіт за 9 місяців 2025р\"/>
    </mc:Choice>
  </mc:AlternateContent>
  <xr:revisionPtr revIDLastSave="0" documentId="13_ncr:1_{59BDA8FA-D2A0-4CA8-AB93-5D89F561010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дод 1" sheetId="1" r:id="rId1"/>
  </sheets>
  <definedNames>
    <definedName name="_xlnm._FilterDatabase" localSheetId="0">'дод 1'!#REF!</definedName>
    <definedName name="Print_Area_0" localSheetId="0">'дод 1'!$A$1:$G$46</definedName>
    <definedName name="Print_Area_0_0" localSheetId="0">'дод 1'!$A$1:$G$46</definedName>
    <definedName name="_xlnm.Print_Area" localSheetId="0">'дод 1'!$A$1:$G$46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  <c r="F36" i="1" s="1"/>
  <c r="G37" i="1"/>
  <c r="G36" i="1" s="1"/>
  <c r="G19" i="1"/>
  <c r="G18" i="1" s="1"/>
  <c r="G17" i="1" s="1"/>
  <c r="F18" i="1"/>
  <c r="F17" i="1" s="1"/>
  <c r="D18" i="1"/>
  <c r="D17" i="1" s="1"/>
  <c r="E18" i="1"/>
  <c r="E17" i="1" s="1"/>
  <c r="C18" i="1"/>
  <c r="C17" i="1" s="1"/>
  <c r="D36" i="1"/>
  <c r="E36" i="1"/>
  <c r="C36" i="1"/>
  <c r="G31" i="1"/>
  <c r="G30" i="1" s="1"/>
  <c r="F31" i="1"/>
  <c r="F30" i="1" s="1"/>
  <c r="D30" i="1"/>
  <c r="E30" i="1"/>
  <c r="C30" i="1"/>
  <c r="G39" i="1" l="1"/>
  <c r="G38" i="1" s="1"/>
  <c r="G40" i="1" s="1"/>
  <c r="F39" i="1"/>
  <c r="F38" i="1" s="1"/>
  <c r="D38" i="1"/>
  <c r="D40" i="1" s="1"/>
  <c r="E38" i="1"/>
  <c r="E40" i="1" s="1"/>
  <c r="C38" i="1"/>
  <c r="C40" i="1" s="1"/>
  <c r="G33" i="1"/>
  <c r="G32" i="1" s="1"/>
  <c r="F33" i="1"/>
  <c r="F32" i="1" s="1"/>
  <c r="D32" i="1"/>
  <c r="E32" i="1"/>
  <c r="C32" i="1"/>
  <c r="C34" i="1" s="1"/>
  <c r="F23" i="1"/>
  <c r="F22" i="1" s="1"/>
  <c r="F21" i="1" s="1"/>
  <c r="F20" i="1" s="1"/>
  <c r="G23" i="1"/>
  <c r="G22" i="1" s="1"/>
  <c r="G21" i="1" s="1"/>
  <c r="G20" i="1" s="1"/>
  <c r="G24" i="1" s="1"/>
  <c r="D22" i="1"/>
  <c r="D21" i="1" s="1"/>
  <c r="D20" i="1" s="1"/>
  <c r="D24" i="1" s="1"/>
  <c r="E22" i="1"/>
  <c r="E21" i="1" s="1"/>
  <c r="E20" i="1" s="1"/>
  <c r="E24" i="1" s="1"/>
  <c r="C22" i="1"/>
  <c r="C21" i="1" s="1"/>
  <c r="C20" i="1" s="1"/>
  <c r="C24" i="1" s="1"/>
  <c r="G29" i="1"/>
  <c r="F29" i="1"/>
  <c r="E28" i="1"/>
  <c r="D28" i="1"/>
  <c r="D34" i="1" s="1"/>
  <c r="C28" i="1"/>
  <c r="G14" i="1"/>
  <c r="E13" i="1"/>
  <c r="D13" i="1"/>
  <c r="C13" i="1"/>
  <c r="G12" i="1"/>
  <c r="F12" i="1"/>
  <c r="E11" i="1"/>
  <c r="D11" i="1"/>
  <c r="C11" i="1"/>
  <c r="E34" i="1" l="1"/>
  <c r="F24" i="1"/>
  <c r="F40" i="1"/>
  <c r="C41" i="1"/>
  <c r="C10" i="1"/>
  <c r="C15" i="1" s="1"/>
  <c r="G28" i="1"/>
  <c r="G11" i="1"/>
  <c r="D10" i="1"/>
  <c r="D15" i="1" s="1"/>
  <c r="E10" i="1"/>
  <c r="E15" i="1" s="1"/>
  <c r="F13" i="1"/>
  <c r="G13" i="1"/>
  <c r="F11" i="1"/>
  <c r="F28" i="1"/>
  <c r="G34" i="1" l="1"/>
  <c r="F34" i="1"/>
  <c r="E41" i="1"/>
  <c r="D41" i="1"/>
  <c r="D25" i="1"/>
  <c r="C25" i="1"/>
  <c r="F15" i="1"/>
  <c r="G10" i="1"/>
  <c r="G15" i="1" s="1"/>
  <c r="E25" i="1"/>
  <c r="G25" i="1" l="1"/>
  <c r="F25" i="1"/>
  <c r="G41" i="1"/>
  <c r="F41" i="1"/>
</calcChain>
</file>

<file path=xl/sharedStrings.xml><?xml version="1.0" encoding="utf-8"?>
<sst xmlns="http://schemas.openxmlformats.org/spreadsheetml/2006/main" count="60" uniqueCount="50">
  <si>
    <t>Додаток 1</t>
  </si>
  <si>
    <t>до рішення районної  ради</t>
  </si>
  <si>
    <t>(грн)</t>
  </si>
  <si>
    <t>Код бюджетної класифікації</t>
  </si>
  <si>
    <t>Найменування</t>
  </si>
  <si>
    <t xml:space="preserve">Затверджено місцевою радою на рік  з урахування змін </t>
  </si>
  <si>
    <t xml:space="preserve">Виконано     </t>
  </si>
  <si>
    <t xml:space="preserve">Офіційні трансферти </t>
  </si>
  <si>
    <t>Субвенції з місцевих бюджетів іншим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</si>
  <si>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</si>
  <si>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Інші субвенції з місцевого бюджету</t>
  </si>
  <si>
    <t>УСЬОГО ДОХОДІВ загального фонду</t>
  </si>
  <si>
    <t>Спеціальний фонд</t>
  </si>
  <si>
    <t>УСЬОГО ДОХОДІВ  спеціального фонду</t>
  </si>
  <si>
    <t>УСЬОГО  ДОХОДІВ</t>
  </si>
  <si>
    <t>ВИДАТКОВА ЧАСТИНА</t>
  </si>
  <si>
    <r>
      <rPr>
        <b/>
        <sz val="14"/>
        <rFont val="Times New Roman"/>
        <charset val="204"/>
      </rPr>
      <t xml:space="preserve">                                                         </t>
    </r>
    <r>
      <rPr>
        <b/>
        <i/>
        <sz val="14"/>
        <rFont val="Times New Roman"/>
        <charset val="204"/>
      </rPr>
      <t xml:space="preserve">                                              Загальний фонд </t>
    </r>
  </si>
  <si>
    <t>0100</t>
  </si>
  <si>
    <t xml:space="preserve"> 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</si>
  <si>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</si>
  <si>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</si>
  <si>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7000</t>
  </si>
  <si>
    <t xml:space="preserve">Економічна діяльність </t>
  </si>
  <si>
    <t>900203</t>
  </si>
  <si>
    <t>УСЬОГО ВИДАТКІВ  загального фонду</t>
  </si>
  <si>
    <r>
      <rPr>
        <b/>
        <sz val="14"/>
        <rFont val="Times New Roman"/>
        <charset val="204"/>
      </rPr>
      <t xml:space="preserve">                                                         </t>
    </r>
    <r>
      <rPr>
        <b/>
        <i/>
        <sz val="14"/>
        <rFont val="Times New Roman"/>
        <charset val="204"/>
      </rPr>
      <t xml:space="preserve">                                                 Спеціальний фонд </t>
    </r>
  </si>
  <si>
    <t>УСЬОГО ВИДАТКІВ спеціального фонду</t>
  </si>
  <si>
    <t xml:space="preserve">УСЬОГО ВИДАТКІВ </t>
  </si>
  <si>
    <t>Від органів державного управління</t>
  </si>
  <si>
    <t>ДОХІДНА ЧАСТИНА</t>
  </si>
  <si>
    <t>Наталія НІКОЛАЄНКО</t>
  </si>
  <si>
    <t xml:space="preserve">Інша діяльність </t>
  </si>
  <si>
    <t>Заходи та роботи з територіальної оборони</t>
  </si>
  <si>
    <t>8000</t>
  </si>
  <si>
    <t>Інша діяльність</t>
  </si>
  <si>
    <t>8240</t>
  </si>
  <si>
    <t>Неподаткові надходження</t>
  </si>
  <si>
    <t>Інші джерела власних надходжень бюджетних установ</t>
  </si>
  <si>
    <t>Надходження, отримають бюджетні установи від підприємств, організацій, фізиних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</si>
  <si>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Субвенції з державного бюджету місцевим бюджетам</t>
  </si>
  <si>
    <t>7693</t>
  </si>
  <si>
    <t>Інші заходи, пов'язані з економічною діяльністю</t>
  </si>
  <si>
    <t>Звіт про виконання районного бюджету Ізюмського району за 9 місяців 2025 року</t>
  </si>
  <si>
    <t xml:space="preserve">Затверджено місцевою радою на січень - вересень 2025 року  з урахування змін </t>
  </si>
  <si>
    <t>Виконання до затвердженого  з урахуванням змін за січень - вересень 2025 року                                (%)</t>
  </si>
  <si>
    <t>Відхилення до затвердженого плану з урахуванням змін за січень - вересень 2025 року                    (+/- )</t>
  </si>
  <si>
    <t>від 19.12.2025 року  №370-VIII</t>
  </si>
  <si>
    <t xml:space="preserve">                                   (XLVII сесія VIII скликання)</t>
  </si>
  <si>
    <t>Заступник голови районної ради</t>
  </si>
  <si>
    <t>Сергій ШУТЬКО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</si>
</sst>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2"/>
      <name val="Arial Cyr"/>
    </font>
    <font>
      <sz val="12"/>
      <name val="Times New Roman"/>
      <charset val="204"/>
    </font>
    <font>
      <i/>
      <sz val="10"/>
      <name val="Times New Roman"/>
      <charset val="204"/>
    </font>
    <font>
      <b/>
      <sz val="18"/>
      <name val="Times New Roman"/>
      <charset val="204"/>
    </font>
    <font>
      <b/>
      <sz val="16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2"/>
      <color rgb="FF000000"/>
      <name val="Times New Roman"/>
      <charset val="204"/>
    </font>
    <font>
      <sz val="14"/>
      <name val="Times New Roman"/>
      <charset val="204"/>
    </font>
    <font>
      <sz val="14"/>
      <name val="Times New Roman"/>
      <charset val="204"/>
    </font>
    <font>
      <sz val="12"/>
      <name val="Times New Roman"/>
      <charset val="204"/>
    </font>
    <font>
      <b/>
      <i/>
      <sz val="14"/>
      <name val="Times New Roman"/>
      <charset val="204"/>
    </font>
    <font>
      <b/>
      <sz val="14"/>
      <color rgb="FF000000"/>
      <name val="Times New Roman"/>
      <charset val="204"/>
    </font>
    <font>
      <sz val="11"/>
      <color rgb="FF000000"/>
      <name val="Times New Roman"/>
      <charset val="204"/>
    </font>
    <font>
      <sz val="12"/>
      <name val="Arial Cyr"/>
      <charset val="204"/>
    </font>
    <font>
      <sz val="10"/>
      <name val="Arial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0"/>
      </left>
      <right style="medium">
        <color indexed="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/>
      <diagonal/>
    </border>
    <border>
      <left style="medium">
        <color indexed="64"/>
      </left>
      <right style="thin">
        <color indexed="0"/>
      </right>
      <top style="thin">
        <color indexed="0"/>
      </top>
      <bottom/>
      <diagonal/>
    </border>
    <border>
      <left style="medium">
        <color indexed="64"/>
      </left>
      <right style="medium">
        <color indexed="0"/>
      </right>
      <top style="medium">
        <color indexed="64"/>
      </top>
      <bottom/>
      <diagonal/>
    </border>
    <border>
      <left style="medium">
        <color indexed="0"/>
      </left>
      <right style="medium">
        <color indexed="0"/>
      </right>
      <top style="medium">
        <color indexed="64"/>
      </top>
      <bottom/>
      <diagonal/>
    </border>
    <border>
      <left style="medium">
        <color indexed="0"/>
      </left>
      <right style="medium">
        <color indexed="64"/>
      </right>
      <top style="medium">
        <color indexed="64"/>
      </top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medium">
        <color indexed="0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4" fillId="0" borderId="0">
      <protection locked="0"/>
    </xf>
    <xf numFmtId="0" fontId="15" fillId="0" borderId="0">
      <protection locked="0"/>
    </xf>
  </cellStyleXfs>
  <cellXfs count="131">
    <xf numFmtId="0" fontId="0" fillId="0" borderId="0" xfId="0">
      <alignment vertical="center"/>
    </xf>
    <xf numFmtId="0" fontId="1" fillId="0" borderId="0" xfId="0" applyFont="1" applyAlignment="1"/>
    <xf numFmtId="164" fontId="1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8" fillId="0" borderId="1" xfId="1" applyNumberFormat="1" applyFont="1" applyBorder="1" applyAlignment="1" applyProtection="1">
      <alignment horizontal="center" vertical="center" wrapText="1"/>
    </xf>
    <xf numFmtId="0" fontId="6" fillId="0" borderId="0" xfId="0" applyFont="1" applyAlignment="1"/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1" fontId="5" fillId="0" borderId="9" xfId="1" applyNumberFormat="1" applyFont="1" applyBorder="1" applyAlignment="1" applyProtection="1">
      <alignment horizontal="center" vertical="center" wrapText="1"/>
    </xf>
    <xf numFmtId="0" fontId="20" fillId="0" borderId="0" xfId="0" applyFont="1" applyAlignment="1"/>
    <xf numFmtId="164" fontId="20" fillId="0" borderId="0" xfId="0" applyNumberFormat="1" applyFont="1" applyAlignment="1"/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Border="1" applyAlignment="1" applyProtection="1">
      <alignment horizontal="center" vertical="center" wrapText="1"/>
      <protection locked="0"/>
    </xf>
    <xf numFmtId="164" fontId="16" fillId="0" borderId="16" xfId="0" applyNumberFormat="1" applyFont="1" applyBorder="1" applyAlignment="1" applyProtection="1">
      <alignment horizontal="center" vertical="center" wrapText="1"/>
      <protection locked="0"/>
    </xf>
    <xf numFmtId="164" fontId="16" fillId="0" borderId="1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18" fillId="0" borderId="7" xfId="0" applyNumberFormat="1" applyFont="1" applyBorder="1" applyAlignment="1" applyProtection="1">
      <alignment horizontal="center" vertical="center" wrapText="1"/>
      <protection locked="0"/>
    </xf>
    <xf numFmtId="3" fontId="8" fillId="0" borderId="21" xfId="0" applyNumberFormat="1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8" fillId="0" borderId="26" xfId="0" applyNumberFormat="1" applyFont="1" applyBorder="1" applyAlignment="1" applyProtection="1">
      <alignment horizontal="center" vertical="center" wrapText="1"/>
      <protection locked="0"/>
    </xf>
    <xf numFmtId="3" fontId="8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49" fontId="17" fillId="0" borderId="25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1" fontId="5" fillId="0" borderId="3" xfId="1" applyNumberFormat="1" applyFont="1" applyBorder="1" applyAlignment="1" applyProtection="1">
      <alignment horizontal="center" vertical="center" wrapText="1"/>
    </xf>
    <xf numFmtId="3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3" fontId="8" fillId="0" borderId="1" xfId="0" applyNumberFormat="1" applyFont="1" applyBorder="1" applyAlignment="1">
      <alignment horizontal="center" vertical="center"/>
    </xf>
    <xf numFmtId="0" fontId="9" fillId="0" borderId="31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left" vertical="center" wrapText="1"/>
    </xf>
    <xf numFmtId="3" fontId="8" fillId="0" borderId="21" xfId="0" applyNumberFormat="1" applyFont="1" applyBorder="1" applyAlignment="1" applyProtection="1">
      <alignment horizontal="center" vertical="center"/>
      <protection locked="0"/>
    </xf>
    <xf numFmtId="3" fontId="8" fillId="0" borderId="3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 applyProtection="1">
      <alignment horizontal="center" vertical="center"/>
      <protection locked="0"/>
    </xf>
    <xf numFmtId="3" fontId="16" fillId="0" borderId="4" xfId="0" applyNumberFormat="1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3" fontId="17" fillId="0" borderId="21" xfId="0" applyNumberFormat="1" applyFont="1" applyBorder="1" applyAlignment="1" applyProtection="1">
      <alignment horizontal="center" vertical="center" wrapText="1"/>
      <protection locked="0"/>
    </xf>
    <xf numFmtId="3" fontId="17" fillId="0" borderId="32" xfId="0" applyNumberFormat="1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3" fontId="8" fillId="0" borderId="22" xfId="0" applyNumberFormat="1" applyFont="1" applyBorder="1" applyAlignment="1" applyProtection="1">
      <alignment horizontal="center" vertical="center" wrapText="1"/>
      <protection locked="0"/>
    </xf>
    <xf numFmtId="3" fontId="8" fillId="0" borderId="40" xfId="0" applyNumberFormat="1" applyFont="1" applyBorder="1" applyAlignment="1" applyProtection="1">
      <alignment horizontal="center" vertical="center" wrapText="1"/>
      <protection locked="0"/>
    </xf>
    <xf numFmtId="3" fontId="8" fillId="0" borderId="41" xfId="0" applyNumberFormat="1" applyFont="1" applyBorder="1" applyAlignment="1" applyProtection="1">
      <alignment horizontal="center" vertical="center" wrapText="1"/>
      <protection locked="0"/>
    </xf>
    <xf numFmtId="3" fontId="16" fillId="0" borderId="24" xfId="0" applyNumberFormat="1" applyFont="1" applyBorder="1" applyAlignment="1" applyProtection="1">
      <alignment horizontal="center" vertical="center" wrapText="1"/>
      <protection locked="0"/>
    </xf>
    <xf numFmtId="1" fontId="19" fillId="0" borderId="24" xfId="0" applyNumberFormat="1" applyFont="1" applyBorder="1" applyAlignment="1">
      <alignment horizontal="center" vertical="center" wrapText="1"/>
    </xf>
    <xf numFmtId="3" fontId="16" fillId="0" borderId="42" xfId="0" applyNumberFormat="1" applyFont="1" applyBorder="1" applyAlignment="1" applyProtection="1">
      <alignment horizontal="center" vertical="center" wrapText="1"/>
      <protection locked="0"/>
    </xf>
    <xf numFmtId="3" fontId="18" fillId="0" borderId="8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 applyProtection="1">
      <alignment horizontal="center" vertical="center" wrapText="1"/>
      <protection locked="0"/>
    </xf>
    <xf numFmtId="1" fontId="18" fillId="0" borderId="7" xfId="1" applyNumberFormat="1" applyFont="1" applyBorder="1" applyAlignment="1" applyProtection="1">
      <alignment horizontal="center"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/>
    <xf numFmtId="0" fontId="14" fillId="0" borderId="0" xfId="0" applyFont="1">
      <alignment vertical="center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left" vertical="center" wrapText="1"/>
    </xf>
    <xf numFmtId="3" fontId="18" fillId="0" borderId="3" xfId="0" applyNumberFormat="1" applyFont="1" applyBorder="1" applyAlignment="1" applyProtection="1">
      <alignment horizontal="center" vertical="center"/>
      <protection locked="0"/>
    </xf>
    <xf numFmtId="3" fontId="18" fillId="0" borderId="4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/>
    <xf numFmtId="0" fontId="24" fillId="0" borderId="0" xfId="0" applyFont="1">
      <alignment vertical="center"/>
    </xf>
    <xf numFmtId="0" fontId="18" fillId="0" borderId="39" xfId="0" applyFont="1" applyBorder="1" applyAlignment="1">
      <alignment horizontal="left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2" applyFont="1" applyBorder="1" applyAlignment="1" applyProtection="1">
      <alignment horizontal="center" wrapText="1"/>
    </xf>
    <xf numFmtId="1" fontId="23" fillId="0" borderId="0" xfId="0" applyNumberFormat="1" applyFont="1" applyAlignment="1"/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1" fontId="18" fillId="0" borderId="24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 applyProtection="1">
      <alignment horizontal="center" vertical="center" wrapText="1"/>
      <protection locked="0"/>
    </xf>
    <xf numFmtId="1" fontId="18" fillId="0" borderId="3" xfId="1" applyNumberFormat="1" applyFont="1" applyBorder="1" applyAlignment="1" applyProtection="1">
      <alignment horizontal="center" vertical="center" wrapText="1"/>
    </xf>
    <xf numFmtId="3" fontId="11" fillId="0" borderId="24" xfId="0" applyNumberFormat="1" applyFont="1" applyBorder="1" applyAlignment="1" applyProtection="1">
      <alignment horizontal="center" vertical="center" wrapText="1"/>
      <protection locked="0"/>
    </xf>
    <xf numFmtId="3" fontId="11" fillId="0" borderId="28" xfId="0" applyNumberFormat="1" applyFont="1" applyBorder="1" applyAlignment="1" applyProtection="1">
      <alignment horizontal="center" vertical="center" wrapText="1"/>
      <protection locked="0"/>
    </xf>
    <xf numFmtId="3" fontId="16" fillId="0" borderId="28" xfId="0" applyNumberFormat="1" applyFont="1" applyBorder="1" applyAlignment="1" applyProtection="1">
      <alignment horizontal="center" vertical="center" wrapText="1"/>
      <protection locked="0"/>
    </xf>
    <xf numFmtId="3" fontId="17" fillId="0" borderId="24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Border="1" applyAlignment="1">
      <alignment horizontal="center" vertical="center" wrapText="1"/>
    </xf>
    <xf numFmtId="3" fontId="17" fillId="0" borderId="22" xfId="0" applyNumberFormat="1" applyFont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 wrapText="1"/>
    </xf>
    <xf numFmtId="3" fontId="17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3" xfId="1" applyNumberFormat="1" applyFont="1" applyBorder="1" applyAlignment="1" applyProtection="1">
      <alignment horizontal="center" vertical="center" wrapText="1"/>
    </xf>
    <xf numFmtId="165" fontId="1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21" xfId="1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33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horizontal="right" vertical="center"/>
    </xf>
  </cellXfs>
  <cellStyles count="3">
    <cellStyle name="Excel Built-in Explanatory Text" xfId="2" xr:uid="{00000000-0005-0000-0000-000000000000}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1048576"/>
  <sheetViews>
    <sheetView tabSelected="1" topLeftCell="A40" zoomScale="90" zoomScaleNormal="90" workbookViewId="0">
      <selection activeCell="E44" sqref="E44:G44"/>
    </sheetView>
  </sheetViews>
  <sheetFormatPr defaultColWidth="10" defaultRowHeight="15.6" zeroHeight="1" x14ac:dyDescent="0.3"/>
  <cols>
    <col min="1" max="1" width="14.1796875" style="1" customWidth="1"/>
    <col min="2" max="2" width="41.1796875" style="1" customWidth="1"/>
    <col min="3" max="4" width="16.81640625" style="2" customWidth="1"/>
    <col min="5" max="5" width="14.36328125" style="2" customWidth="1"/>
    <col min="6" max="6" width="17" style="2" customWidth="1"/>
    <col min="7" max="7" width="15.08984375" style="2" customWidth="1"/>
    <col min="8" max="1026" width="8.90625" style="1" customWidth="1"/>
  </cols>
  <sheetData>
    <row r="1" spans="1:1026" x14ac:dyDescent="0.3">
      <c r="F1" s="3" t="s">
        <v>0</v>
      </c>
    </row>
    <row r="2" spans="1:1026" x14ac:dyDescent="0.3">
      <c r="F2" s="4" t="s">
        <v>1</v>
      </c>
    </row>
    <row r="3" spans="1:1026" ht="15.75" customHeight="1" x14ac:dyDescent="0.3">
      <c r="F3" s="112" t="s">
        <v>46</v>
      </c>
      <c r="G3" s="113"/>
    </row>
    <row r="4" spans="1:1026" ht="18" customHeight="1" x14ac:dyDescent="0.3">
      <c r="A4" s="111"/>
      <c r="B4" s="111"/>
      <c r="C4" s="111"/>
      <c r="D4" s="5"/>
      <c r="E4" s="110" t="s">
        <v>47</v>
      </c>
      <c r="F4" s="110"/>
      <c r="G4" s="110"/>
    </row>
    <row r="5" spans="1:1026" ht="29.25" customHeight="1" x14ac:dyDescent="0.4">
      <c r="A5" s="123" t="s">
        <v>42</v>
      </c>
      <c r="B5" s="123"/>
      <c r="C5" s="123"/>
      <c r="D5" s="123"/>
      <c r="E5" s="123"/>
      <c r="F5" s="123"/>
      <c r="G5" s="123"/>
    </row>
    <row r="6" spans="1:1026" ht="16.5" customHeight="1" thickBot="1" x14ac:dyDescent="0.4">
      <c r="A6" s="6"/>
      <c r="B6" s="6"/>
      <c r="C6" s="7"/>
      <c r="D6" s="7"/>
      <c r="E6" s="7"/>
      <c r="G6" s="8" t="s">
        <v>2</v>
      </c>
    </row>
    <row r="7" spans="1:1026" ht="153.44999999999999" customHeight="1" thickBot="1" x14ac:dyDescent="0.35">
      <c r="A7" s="17" t="s">
        <v>3</v>
      </c>
      <c r="B7" s="18" t="s">
        <v>4</v>
      </c>
      <c r="C7" s="19" t="s">
        <v>5</v>
      </c>
      <c r="D7" s="20" t="s">
        <v>43</v>
      </c>
      <c r="E7" s="19" t="s">
        <v>6</v>
      </c>
      <c r="F7" s="20" t="s">
        <v>44</v>
      </c>
      <c r="G7" s="21" t="s">
        <v>45</v>
      </c>
    </row>
    <row r="8" spans="1:1026" ht="27.75" customHeight="1" thickBot="1" x14ac:dyDescent="0.35">
      <c r="A8" s="117" t="s">
        <v>29</v>
      </c>
      <c r="B8" s="118"/>
      <c r="C8" s="118"/>
      <c r="D8" s="118"/>
      <c r="E8" s="118"/>
      <c r="F8" s="118"/>
      <c r="G8" s="119"/>
    </row>
    <row r="9" spans="1:1026" ht="23.25" customHeight="1" thickBot="1" x14ac:dyDescent="0.35">
      <c r="A9" s="114" t="s">
        <v>16</v>
      </c>
      <c r="B9" s="115"/>
      <c r="C9" s="115"/>
      <c r="D9" s="115"/>
      <c r="E9" s="115"/>
      <c r="F9" s="115"/>
      <c r="G9" s="116"/>
    </row>
    <row r="10" spans="1:1026" ht="24" customHeight="1" thickBot="1" x14ac:dyDescent="0.35">
      <c r="A10" s="50">
        <v>40000000</v>
      </c>
      <c r="B10" s="51" t="s">
        <v>7</v>
      </c>
      <c r="C10" s="52">
        <f>C11+C13</f>
        <v>2594003</v>
      </c>
      <c r="D10" s="52">
        <f>D11+D13</f>
        <v>2188006</v>
      </c>
      <c r="E10" s="52">
        <f>E11+E13</f>
        <v>2187546</v>
      </c>
      <c r="F10" s="106">
        <v>99.9</v>
      </c>
      <c r="G10" s="53">
        <f>E10-D10</f>
        <v>-460</v>
      </c>
    </row>
    <row r="11" spans="1:1026" ht="33" customHeight="1" x14ac:dyDescent="0.3">
      <c r="A11" s="48">
        <v>41030000</v>
      </c>
      <c r="B11" s="49" t="s">
        <v>39</v>
      </c>
      <c r="C11" s="22">
        <f>C12</f>
        <v>1407300</v>
      </c>
      <c r="D11" s="22">
        <f>D12</f>
        <v>1055700</v>
      </c>
      <c r="E11" s="22">
        <f>E12</f>
        <v>1055700</v>
      </c>
      <c r="F11" s="14">
        <f t="shared" ref="F11:F13" si="0">E11/D11*100</f>
        <v>100</v>
      </c>
      <c r="G11" s="23">
        <f t="shared" ref="G11:G14" si="1">E11-D11</f>
        <v>0</v>
      </c>
    </row>
    <row r="12" spans="1:1026" ht="66" customHeight="1" thickBot="1" x14ac:dyDescent="0.35">
      <c r="A12" s="47">
        <v>41030600</v>
      </c>
      <c r="B12" s="54" t="s">
        <v>9</v>
      </c>
      <c r="C12" s="55">
        <v>1407300</v>
      </c>
      <c r="D12" s="55">
        <v>1055700</v>
      </c>
      <c r="E12" s="55">
        <v>1055700</v>
      </c>
      <c r="F12" s="9">
        <f t="shared" si="0"/>
        <v>100</v>
      </c>
      <c r="G12" s="24">
        <f t="shared" si="1"/>
        <v>0</v>
      </c>
    </row>
    <row r="13" spans="1:1026" ht="35.4" thickBot="1" x14ac:dyDescent="0.35">
      <c r="A13" s="50">
        <v>41050000</v>
      </c>
      <c r="B13" s="51" t="s">
        <v>8</v>
      </c>
      <c r="C13" s="25">
        <f>SUM(C14:C14)</f>
        <v>1186703</v>
      </c>
      <c r="D13" s="25">
        <f t="shared" ref="D13:E13" si="2">SUM(D14:D14)</f>
        <v>1132306</v>
      </c>
      <c r="E13" s="25">
        <f t="shared" si="2"/>
        <v>1131846</v>
      </c>
      <c r="F13" s="45">
        <f t="shared" si="0"/>
        <v>99.959374939283194</v>
      </c>
      <c r="G13" s="53">
        <f t="shared" si="1"/>
        <v>-460</v>
      </c>
    </row>
    <row r="14" spans="1:1026" ht="33" customHeight="1" thickBot="1" x14ac:dyDescent="0.35">
      <c r="A14" s="56">
        <v>41053900</v>
      </c>
      <c r="B14" s="57" t="s">
        <v>10</v>
      </c>
      <c r="C14" s="28">
        <v>1186703</v>
      </c>
      <c r="D14" s="28">
        <v>1132306</v>
      </c>
      <c r="E14" s="58">
        <v>1131846</v>
      </c>
      <c r="F14" s="108">
        <v>99.9</v>
      </c>
      <c r="G14" s="59">
        <f t="shared" si="1"/>
        <v>-460</v>
      </c>
    </row>
    <row r="15" spans="1:1026" s="89" customFormat="1" ht="32.25" customHeight="1" thickBot="1" x14ac:dyDescent="0.35">
      <c r="A15" s="84"/>
      <c r="B15" s="85" t="s">
        <v>11</v>
      </c>
      <c r="C15" s="86">
        <f>C10</f>
        <v>2594003</v>
      </c>
      <c r="D15" s="86">
        <f t="shared" ref="D15:G15" si="3">D10</f>
        <v>2188006</v>
      </c>
      <c r="E15" s="86">
        <f t="shared" si="3"/>
        <v>2187546</v>
      </c>
      <c r="F15" s="107">
        <f t="shared" si="3"/>
        <v>99.9</v>
      </c>
      <c r="G15" s="86">
        <f t="shared" si="3"/>
        <v>-460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  <c r="JC15" s="88"/>
      <c r="JD15" s="88"/>
      <c r="JE15" s="88"/>
      <c r="JF15" s="88"/>
      <c r="JG15" s="88"/>
      <c r="JH15" s="88"/>
      <c r="JI15" s="88"/>
      <c r="JJ15" s="88"/>
      <c r="JK15" s="88"/>
      <c r="JL15" s="88"/>
      <c r="JM15" s="88"/>
      <c r="JN15" s="88"/>
      <c r="JO15" s="88"/>
      <c r="JP15" s="88"/>
      <c r="JQ15" s="88"/>
      <c r="JR15" s="88"/>
      <c r="JS15" s="88"/>
      <c r="JT15" s="88"/>
      <c r="JU15" s="88"/>
      <c r="JV15" s="88"/>
      <c r="JW15" s="88"/>
      <c r="JX15" s="88"/>
      <c r="JY15" s="88"/>
      <c r="JZ15" s="88"/>
      <c r="KA15" s="88"/>
      <c r="KB15" s="88"/>
      <c r="KC15" s="88"/>
      <c r="KD15" s="88"/>
      <c r="KE15" s="88"/>
      <c r="KF15" s="88"/>
      <c r="KG15" s="88"/>
      <c r="KH15" s="88"/>
      <c r="KI15" s="88"/>
      <c r="KJ15" s="88"/>
      <c r="KK15" s="88"/>
      <c r="KL15" s="88"/>
      <c r="KM15" s="88"/>
      <c r="KN15" s="88"/>
      <c r="KO15" s="88"/>
      <c r="KP15" s="88"/>
      <c r="KQ15" s="88"/>
      <c r="KR15" s="88"/>
      <c r="KS15" s="88"/>
      <c r="KT15" s="88"/>
      <c r="KU15" s="88"/>
      <c r="KV15" s="88"/>
      <c r="KW15" s="88"/>
      <c r="KX15" s="88"/>
      <c r="KY15" s="88"/>
      <c r="KZ15" s="88"/>
      <c r="LA15" s="88"/>
      <c r="LB15" s="88"/>
      <c r="LC15" s="88"/>
      <c r="LD15" s="88"/>
      <c r="LE15" s="88"/>
      <c r="LF15" s="88"/>
      <c r="LG15" s="88"/>
      <c r="LH15" s="88"/>
      <c r="LI15" s="88"/>
      <c r="LJ15" s="88"/>
      <c r="LK15" s="88"/>
      <c r="LL15" s="88"/>
      <c r="LM15" s="88"/>
      <c r="LN15" s="88"/>
      <c r="LO15" s="88"/>
      <c r="LP15" s="88"/>
      <c r="LQ15" s="88"/>
      <c r="LR15" s="88"/>
      <c r="LS15" s="88"/>
      <c r="LT15" s="88"/>
      <c r="LU15" s="88"/>
      <c r="LV15" s="88"/>
      <c r="LW15" s="88"/>
      <c r="LX15" s="88"/>
      <c r="LY15" s="88"/>
      <c r="LZ15" s="88"/>
      <c r="MA15" s="88"/>
      <c r="MB15" s="88"/>
      <c r="MC15" s="88"/>
      <c r="MD15" s="88"/>
      <c r="ME15" s="88"/>
      <c r="MF15" s="88"/>
      <c r="MG15" s="88"/>
      <c r="MH15" s="88"/>
      <c r="MI15" s="88"/>
      <c r="MJ15" s="88"/>
      <c r="MK15" s="88"/>
      <c r="ML15" s="88"/>
      <c r="MM15" s="88"/>
      <c r="MN15" s="88"/>
      <c r="MO15" s="88"/>
      <c r="MP15" s="88"/>
      <c r="MQ15" s="88"/>
      <c r="MR15" s="88"/>
      <c r="MS15" s="88"/>
      <c r="MT15" s="88"/>
      <c r="MU15" s="88"/>
      <c r="MV15" s="88"/>
      <c r="MW15" s="88"/>
      <c r="MX15" s="88"/>
      <c r="MY15" s="88"/>
      <c r="MZ15" s="88"/>
      <c r="NA15" s="88"/>
      <c r="NB15" s="88"/>
      <c r="NC15" s="88"/>
      <c r="ND15" s="88"/>
      <c r="NE15" s="88"/>
      <c r="NF15" s="88"/>
      <c r="NG15" s="88"/>
      <c r="NH15" s="88"/>
      <c r="NI15" s="88"/>
      <c r="NJ15" s="88"/>
      <c r="NK15" s="88"/>
      <c r="NL15" s="88"/>
      <c r="NM15" s="88"/>
      <c r="NN15" s="88"/>
      <c r="NO15" s="88"/>
      <c r="NP15" s="88"/>
      <c r="NQ15" s="88"/>
      <c r="NR15" s="88"/>
      <c r="NS15" s="88"/>
      <c r="NT15" s="88"/>
      <c r="NU15" s="88"/>
      <c r="NV15" s="88"/>
      <c r="NW15" s="88"/>
      <c r="NX15" s="88"/>
      <c r="NY15" s="88"/>
      <c r="NZ15" s="88"/>
      <c r="OA15" s="88"/>
      <c r="OB15" s="88"/>
      <c r="OC15" s="88"/>
      <c r="OD15" s="88"/>
      <c r="OE15" s="88"/>
      <c r="OF15" s="88"/>
      <c r="OG15" s="88"/>
      <c r="OH15" s="88"/>
      <c r="OI15" s="88"/>
      <c r="OJ15" s="88"/>
      <c r="OK15" s="88"/>
      <c r="OL15" s="88"/>
      <c r="OM15" s="88"/>
      <c r="ON15" s="88"/>
      <c r="OO15" s="88"/>
      <c r="OP15" s="88"/>
      <c r="OQ15" s="88"/>
      <c r="OR15" s="88"/>
      <c r="OS15" s="88"/>
      <c r="OT15" s="88"/>
      <c r="OU15" s="88"/>
      <c r="OV15" s="88"/>
      <c r="OW15" s="88"/>
      <c r="OX15" s="88"/>
      <c r="OY15" s="88"/>
      <c r="OZ15" s="88"/>
      <c r="PA15" s="88"/>
      <c r="PB15" s="88"/>
      <c r="PC15" s="88"/>
      <c r="PD15" s="88"/>
      <c r="PE15" s="88"/>
      <c r="PF15" s="88"/>
      <c r="PG15" s="88"/>
      <c r="PH15" s="88"/>
      <c r="PI15" s="88"/>
      <c r="PJ15" s="88"/>
      <c r="PK15" s="88"/>
      <c r="PL15" s="88"/>
      <c r="PM15" s="88"/>
      <c r="PN15" s="88"/>
      <c r="PO15" s="88"/>
      <c r="PP15" s="88"/>
      <c r="PQ15" s="88"/>
      <c r="PR15" s="88"/>
      <c r="PS15" s="88"/>
      <c r="PT15" s="88"/>
      <c r="PU15" s="88"/>
      <c r="PV15" s="88"/>
      <c r="PW15" s="88"/>
      <c r="PX15" s="88"/>
      <c r="PY15" s="88"/>
      <c r="PZ15" s="88"/>
      <c r="QA15" s="88"/>
      <c r="QB15" s="88"/>
      <c r="QC15" s="88"/>
      <c r="QD15" s="88"/>
      <c r="QE15" s="88"/>
      <c r="QF15" s="88"/>
      <c r="QG15" s="88"/>
      <c r="QH15" s="88"/>
      <c r="QI15" s="88"/>
      <c r="QJ15" s="88"/>
      <c r="QK15" s="88"/>
      <c r="QL15" s="88"/>
      <c r="QM15" s="88"/>
      <c r="QN15" s="88"/>
      <c r="QO15" s="88"/>
      <c r="QP15" s="88"/>
      <c r="QQ15" s="88"/>
      <c r="QR15" s="88"/>
      <c r="QS15" s="88"/>
      <c r="QT15" s="88"/>
      <c r="QU15" s="88"/>
      <c r="QV15" s="88"/>
      <c r="QW15" s="88"/>
      <c r="QX15" s="88"/>
      <c r="QY15" s="88"/>
      <c r="QZ15" s="88"/>
      <c r="RA15" s="88"/>
      <c r="RB15" s="88"/>
      <c r="RC15" s="88"/>
      <c r="RD15" s="88"/>
      <c r="RE15" s="88"/>
      <c r="RF15" s="88"/>
      <c r="RG15" s="88"/>
      <c r="RH15" s="88"/>
      <c r="RI15" s="88"/>
      <c r="RJ15" s="88"/>
      <c r="RK15" s="88"/>
      <c r="RL15" s="88"/>
      <c r="RM15" s="88"/>
      <c r="RN15" s="88"/>
      <c r="RO15" s="88"/>
      <c r="RP15" s="88"/>
      <c r="RQ15" s="88"/>
      <c r="RR15" s="88"/>
      <c r="RS15" s="88"/>
      <c r="RT15" s="88"/>
      <c r="RU15" s="88"/>
      <c r="RV15" s="88"/>
      <c r="RW15" s="88"/>
      <c r="RX15" s="88"/>
      <c r="RY15" s="88"/>
      <c r="RZ15" s="88"/>
      <c r="SA15" s="88"/>
      <c r="SB15" s="88"/>
      <c r="SC15" s="88"/>
      <c r="SD15" s="88"/>
      <c r="SE15" s="88"/>
      <c r="SF15" s="88"/>
      <c r="SG15" s="88"/>
      <c r="SH15" s="88"/>
      <c r="SI15" s="88"/>
      <c r="SJ15" s="88"/>
      <c r="SK15" s="88"/>
      <c r="SL15" s="88"/>
      <c r="SM15" s="88"/>
      <c r="SN15" s="88"/>
      <c r="SO15" s="88"/>
      <c r="SP15" s="88"/>
      <c r="SQ15" s="88"/>
      <c r="SR15" s="88"/>
      <c r="SS15" s="88"/>
      <c r="ST15" s="88"/>
      <c r="SU15" s="88"/>
      <c r="SV15" s="88"/>
      <c r="SW15" s="88"/>
      <c r="SX15" s="88"/>
      <c r="SY15" s="88"/>
      <c r="SZ15" s="88"/>
      <c r="TA15" s="88"/>
      <c r="TB15" s="88"/>
      <c r="TC15" s="88"/>
      <c r="TD15" s="88"/>
      <c r="TE15" s="88"/>
      <c r="TF15" s="88"/>
      <c r="TG15" s="88"/>
      <c r="TH15" s="88"/>
      <c r="TI15" s="88"/>
      <c r="TJ15" s="88"/>
      <c r="TK15" s="88"/>
      <c r="TL15" s="88"/>
      <c r="TM15" s="88"/>
      <c r="TN15" s="88"/>
      <c r="TO15" s="88"/>
      <c r="TP15" s="88"/>
      <c r="TQ15" s="88"/>
      <c r="TR15" s="88"/>
      <c r="TS15" s="88"/>
      <c r="TT15" s="88"/>
      <c r="TU15" s="88"/>
      <c r="TV15" s="88"/>
      <c r="TW15" s="88"/>
      <c r="TX15" s="88"/>
      <c r="TY15" s="88"/>
      <c r="TZ15" s="88"/>
      <c r="UA15" s="88"/>
      <c r="UB15" s="88"/>
      <c r="UC15" s="88"/>
      <c r="UD15" s="88"/>
      <c r="UE15" s="88"/>
      <c r="UF15" s="88"/>
      <c r="UG15" s="88"/>
      <c r="UH15" s="88"/>
      <c r="UI15" s="88"/>
      <c r="UJ15" s="88"/>
      <c r="UK15" s="88"/>
      <c r="UL15" s="88"/>
      <c r="UM15" s="88"/>
      <c r="UN15" s="88"/>
      <c r="UO15" s="88"/>
      <c r="UP15" s="88"/>
      <c r="UQ15" s="88"/>
      <c r="UR15" s="88"/>
      <c r="US15" s="88"/>
      <c r="UT15" s="88"/>
      <c r="UU15" s="88"/>
      <c r="UV15" s="88"/>
      <c r="UW15" s="88"/>
      <c r="UX15" s="88"/>
      <c r="UY15" s="88"/>
      <c r="UZ15" s="88"/>
      <c r="VA15" s="88"/>
      <c r="VB15" s="88"/>
      <c r="VC15" s="88"/>
      <c r="VD15" s="88"/>
      <c r="VE15" s="88"/>
      <c r="VF15" s="88"/>
      <c r="VG15" s="88"/>
      <c r="VH15" s="88"/>
      <c r="VI15" s="88"/>
      <c r="VJ15" s="88"/>
      <c r="VK15" s="88"/>
      <c r="VL15" s="88"/>
      <c r="VM15" s="88"/>
      <c r="VN15" s="88"/>
      <c r="VO15" s="88"/>
      <c r="VP15" s="88"/>
      <c r="VQ15" s="88"/>
      <c r="VR15" s="88"/>
      <c r="VS15" s="88"/>
      <c r="VT15" s="88"/>
      <c r="VU15" s="88"/>
      <c r="VV15" s="88"/>
      <c r="VW15" s="88"/>
      <c r="VX15" s="88"/>
      <c r="VY15" s="88"/>
      <c r="VZ15" s="88"/>
      <c r="WA15" s="88"/>
      <c r="WB15" s="88"/>
      <c r="WC15" s="88"/>
      <c r="WD15" s="88"/>
      <c r="WE15" s="88"/>
      <c r="WF15" s="88"/>
      <c r="WG15" s="88"/>
      <c r="WH15" s="88"/>
      <c r="WI15" s="88"/>
      <c r="WJ15" s="88"/>
      <c r="WK15" s="88"/>
      <c r="WL15" s="88"/>
      <c r="WM15" s="88"/>
      <c r="WN15" s="88"/>
      <c r="WO15" s="88"/>
      <c r="WP15" s="88"/>
      <c r="WQ15" s="88"/>
      <c r="WR15" s="88"/>
      <c r="WS15" s="88"/>
      <c r="WT15" s="88"/>
      <c r="WU15" s="88"/>
      <c r="WV15" s="88"/>
      <c r="WW15" s="88"/>
      <c r="WX15" s="88"/>
      <c r="WY15" s="88"/>
      <c r="WZ15" s="88"/>
      <c r="XA15" s="88"/>
      <c r="XB15" s="88"/>
      <c r="XC15" s="88"/>
      <c r="XD15" s="88"/>
      <c r="XE15" s="88"/>
      <c r="XF15" s="88"/>
      <c r="XG15" s="88"/>
      <c r="XH15" s="88"/>
      <c r="XI15" s="88"/>
      <c r="XJ15" s="88"/>
      <c r="XK15" s="88"/>
      <c r="XL15" s="88"/>
      <c r="XM15" s="88"/>
      <c r="XN15" s="88"/>
      <c r="XO15" s="88"/>
      <c r="XP15" s="88"/>
      <c r="XQ15" s="88"/>
      <c r="XR15" s="88"/>
      <c r="XS15" s="88"/>
      <c r="XT15" s="88"/>
      <c r="XU15" s="88"/>
      <c r="XV15" s="88"/>
      <c r="XW15" s="88"/>
      <c r="XX15" s="88"/>
      <c r="XY15" s="88"/>
      <c r="XZ15" s="88"/>
      <c r="YA15" s="88"/>
      <c r="YB15" s="88"/>
      <c r="YC15" s="88"/>
      <c r="YD15" s="88"/>
      <c r="YE15" s="88"/>
      <c r="YF15" s="88"/>
      <c r="YG15" s="88"/>
      <c r="YH15" s="88"/>
      <c r="YI15" s="88"/>
      <c r="YJ15" s="88"/>
      <c r="YK15" s="88"/>
      <c r="YL15" s="88"/>
      <c r="YM15" s="88"/>
      <c r="YN15" s="88"/>
      <c r="YO15" s="88"/>
      <c r="YP15" s="88"/>
      <c r="YQ15" s="88"/>
      <c r="YR15" s="88"/>
      <c r="YS15" s="88"/>
      <c r="YT15" s="88"/>
      <c r="YU15" s="88"/>
      <c r="YV15" s="88"/>
      <c r="YW15" s="88"/>
      <c r="YX15" s="88"/>
      <c r="YY15" s="88"/>
      <c r="YZ15" s="88"/>
      <c r="ZA15" s="88"/>
      <c r="ZB15" s="88"/>
      <c r="ZC15" s="88"/>
      <c r="ZD15" s="88"/>
      <c r="ZE15" s="88"/>
      <c r="ZF15" s="88"/>
      <c r="ZG15" s="88"/>
      <c r="ZH15" s="88"/>
      <c r="ZI15" s="88"/>
      <c r="ZJ15" s="88"/>
      <c r="ZK15" s="88"/>
      <c r="ZL15" s="88"/>
      <c r="ZM15" s="88"/>
      <c r="ZN15" s="88"/>
      <c r="ZO15" s="88"/>
      <c r="ZP15" s="88"/>
      <c r="ZQ15" s="88"/>
      <c r="ZR15" s="88"/>
      <c r="ZS15" s="88"/>
      <c r="ZT15" s="88"/>
      <c r="ZU15" s="88"/>
      <c r="ZV15" s="88"/>
      <c r="ZW15" s="88"/>
      <c r="ZX15" s="88"/>
      <c r="ZY15" s="88"/>
      <c r="ZZ15" s="88"/>
      <c r="AAA15" s="88"/>
      <c r="AAB15" s="88"/>
      <c r="AAC15" s="88"/>
      <c r="AAD15" s="88"/>
      <c r="AAE15" s="88"/>
      <c r="AAF15" s="88"/>
      <c r="AAG15" s="88"/>
      <c r="AAH15" s="88"/>
      <c r="AAI15" s="88"/>
      <c r="AAJ15" s="88"/>
      <c r="AAK15" s="88"/>
      <c r="AAL15" s="88"/>
      <c r="AAM15" s="88"/>
      <c r="AAN15" s="88"/>
      <c r="AAO15" s="88"/>
      <c r="AAP15" s="88"/>
      <c r="AAQ15" s="88"/>
      <c r="AAR15" s="88"/>
      <c r="AAS15" s="88"/>
      <c r="AAT15" s="88"/>
      <c r="AAU15" s="88"/>
      <c r="AAV15" s="88"/>
      <c r="AAW15" s="88"/>
      <c r="AAX15" s="88"/>
      <c r="AAY15" s="88"/>
      <c r="AAZ15" s="88"/>
      <c r="ABA15" s="88"/>
      <c r="ABB15" s="88"/>
      <c r="ABC15" s="88"/>
      <c r="ABD15" s="88"/>
      <c r="ABE15" s="88"/>
      <c r="ABF15" s="88"/>
      <c r="ABG15" s="88"/>
      <c r="ABH15" s="88"/>
      <c r="ABI15" s="88"/>
      <c r="ABJ15" s="88"/>
      <c r="ABK15" s="88"/>
      <c r="ABL15" s="88"/>
      <c r="ABM15" s="88"/>
      <c r="ABN15" s="88"/>
      <c r="ABO15" s="88"/>
      <c r="ABP15" s="88"/>
      <c r="ABQ15" s="88"/>
      <c r="ABR15" s="88"/>
      <c r="ABS15" s="88"/>
      <c r="ABT15" s="88"/>
      <c r="ABU15" s="88"/>
      <c r="ABV15" s="88"/>
      <c r="ABW15" s="88"/>
      <c r="ABX15" s="88"/>
      <c r="ABY15" s="88"/>
      <c r="ABZ15" s="88"/>
      <c r="ACA15" s="88"/>
      <c r="ACB15" s="88"/>
      <c r="ACC15" s="88"/>
      <c r="ACD15" s="88"/>
      <c r="ACE15" s="88"/>
      <c r="ACF15" s="88"/>
      <c r="ACG15" s="88"/>
      <c r="ACH15" s="88"/>
      <c r="ACI15" s="88"/>
      <c r="ACJ15" s="88"/>
      <c r="ACK15" s="88"/>
      <c r="ACL15" s="88"/>
      <c r="ACM15" s="88"/>
      <c r="ACN15" s="88"/>
      <c r="ACO15" s="88"/>
      <c r="ACP15" s="88"/>
      <c r="ACQ15" s="88"/>
      <c r="ACR15" s="88"/>
      <c r="ACS15" s="88"/>
      <c r="ACT15" s="88"/>
      <c r="ACU15" s="88"/>
      <c r="ACV15" s="88"/>
      <c r="ACW15" s="88"/>
      <c r="ACX15" s="88"/>
      <c r="ACY15" s="88"/>
      <c r="ACZ15" s="88"/>
      <c r="ADA15" s="88"/>
      <c r="ADB15" s="88"/>
      <c r="ADC15" s="88"/>
      <c r="ADD15" s="88"/>
      <c r="ADE15" s="88"/>
      <c r="ADF15" s="88"/>
      <c r="ADG15" s="88"/>
      <c r="ADH15" s="88"/>
      <c r="ADI15" s="88"/>
      <c r="ADJ15" s="88"/>
      <c r="ADK15" s="88"/>
      <c r="ADL15" s="88"/>
      <c r="ADM15" s="88"/>
      <c r="ADN15" s="88"/>
      <c r="ADO15" s="88"/>
      <c r="ADP15" s="88"/>
      <c r="ADQ15" s="88"/>
      <c r="ADR15" s="88"/>
      <c r="ADS15" s="88"/>
      <c r="ADT15" s="88"/>
      <c r="ADU15" s="88"/>
      <c r="ADV15" s="88"/>
      <c r="ADW15" s="88"/>
      <c r="ADX15" s="88"/>
      <c r="ADY15" s="88"/>
      <c r="ADZ15" s="88"/>
      <c r="AEA15" s="88"/>
      <c r="AEB15" s="88"/>
      <c r="AEC15" s="88"/>
      <c r="AED15" s="88"/>
      <c r="AEE15" s="88"/>
      <c r="AEF15" s="88"/>
      <c r="AEG15" s="88"/>
      <c r="AEH15" s="88"/>
      <c r="AEI15" s="88"/>
      <c r="AEJ15" s="88"/>
      <c r="AEK15" s="88"/>
      <c r="AEL15" s="88"/>
      <c r="AEM15" s="88"/>
      <c r="AEN15" s="88"/>
      <c r="AEO15" s="88"/>
      <c r="AEP15" s="88"/>
      <c r="AEQ15" s="88"/>
      <c r="AER15" s="88"/>
      <c r="AES15" s="88"/>
      <c r="AET15" s="88"/>
      <c r="AEU15" s="88"/>
      <c r="AEV15" s="88"/>
      <c r="AEW15" s="88"/>
      <c r="AEX15" s="88"/>
      <c r="AEY15" s="88"/>
      <c r="AEZ15" s="88"/>
      <c r="AFA15" s="88"/>
      <c r="AFB15" s="88"/>
      <c r="AFC15" s="88"/>
      <c r="AFD15" s="88"/>
      <c r="AFE15" s="88"/>
      <c r="AFF15" s="88"/>
      <c r="AFG15" s="88"/>
      <c r="AFH15" s="88"/>
      <c r="AFI15" s="88"/>
      <c r="AFJ15" s="88"/>
      <c r="AFK15" s="88"/>
      <c r="AFL15" s="88"/>
      <c r="AFM15" s="88"/>
      <c r="AFN15" s="88"/>
      <c r="AFO15" s="88"/>
      <c r="AFP15" s="88"/>
      <c r="AFQ15" s="88"/>
      <c r="AFR15" s="88"/>
      <c r="AFS15" s="88"/>
      <c r="AFT15" s="88"/>
      <c r="AFU15" s="88"/>
      <c r="AFV15" s="88"/>
      <c r="AFW15" s="88"/>
      <c r="AFX15" s="88"/>
      <c r="AFY15" s="88"/>
      <c r="AFZ15" s="88"/>
      <c r="AGA15" s="88"/>
      <c r="AGB15" s="88"/>
      <c r="AGC15" s="88"/>
      <c r="AGD15" s="88"/>
      <c r="AGE15" s="88"/>
      <c r="AGF15" s="88"/>
      <c r="AGG15" s="88"/>
      <c r="AGH15" s="88"/>
      <c r="AGI15" s="88"/>
      <c r="AGJ15" s="88"/>
      <c r="AGK15" s="88"/>
      <c r="AGL15" s="88"/>
      <c r="AGM15" s="88"/>
      <c r="AGN15" s="88"/>
      <c r="AGO15" s="88"/>
      <c r="AGP15" s="88"/>
      <c r="AGQ15" s="88"/>
      <c r="AGR15" s="88"/>
      <c r="AGS15" s="88"/>
      <c r="AGT15" s="88"/>
      <c r="AGU15" s="88"/>
      <c r="AGV15" s="88"/>
      <c r="AGW15" s="88"/>
      <c r="AGX15" s="88"/>
      <c r="AGY15" s="88"/>
      <c r="AGZ15" s="88"/>
      <c r="AHA15" s="88"/>
      <c r="AHB15" s="88"/>
      <c r="AHC15" s="88"/>
      <c r="AHD15" s="88"/>
      <c r="AHE15" s="88"/>
      <c r="AHF15" s="88"/>
      <c r="AHG15" s="88"/>
      <c r="AHH15" s="88"/>
      <c r="AHI15" s="88"/>
      <c r="AHJ15" s="88"/>
      <c r="AHK15" s="88"/>
      <c r="AHL15" s="88"/>
      <c r="AHM15" s="88"/>
      <c r="AHN15" s="88"/>
      <c r="AHO15" s="88"/>
      <c r="AHP15" s="88"/>
      <c r="AHQ15" s="88"/>
      <c r="AHR15" s="88"/>
      <c r="AHS15" s="88"/>
      <c r="AHT15" s="88"/>
      <c r="AHU15" s="88"/>
      <c r="AHV15" s="88"/>
      <c r="AHW15" s="88"/>
      <c r="AHX15" s="88"/>
      <c r="AHY15" s="88"/>
      <c r="AHZ15" s="88"/>
      <c r="AIA15" s="88"/>
      <c r="AIB15" s="88"/>
      <c r="AIC15" s="88"/>
      <c r="AID15" s="88"/>
      <c r="AIE15" s="88"/>
      <c r="AIF15" s="88"/>
      <c r="AIG15" s="88"/>
      <c r="AIH15" s="88"/>
      <c r="AII15" s="88"/>
      <c r="AIJ15" s="88"/>
      <c r="AIK15" s="88"/>
      <c r="AIL15" s="88"/>
      <c r="AIM15" s="88"/>
      <c r="AIN15" s="88"/>
      <c r="AIO15" s="88"/>
      <c r="AIP15" s="88"/>
      <c r="AIQ15" s="88"/>
      <c r="AIR15" s="88"/>
      <c r="AIS15" s="88"/>
      <c r="AIT15" s="88"/>
      <c r="AIU15" s="88"/>
      <c r="AIV15" s="88"/>
      <c r="AIW15" s="88"/>
      <c r="AIX15" s="88"/>
      <c r="AIY15" s="88"/>
      <c r="AIZ15" s="88"/>
      <c r="AJA15" s="88"/>
      <c r="AJB15" s="88"/>
      <c r="AJC15" s="88"/>
      <c r="AJD15" s="88"/>
      <c r="AJE15" s="88"/>
      <c r="AJF15" s="88"/>
      <c r="AJG15" s="88"/>
      <c r="AJH15" s="88"/>
      <c r="AJI15" s="88"/>
      <c r="AJJ15" s="88"/>
      <c r="AJK15" s="88"/>
      <c r="AJL15" s="88"/>
      <c r="AJM15" s="88"/>
      <c r="AJN15" s="88"/>
      <c r="AJO15" s="88"/>
      <c r="AJP15" s="88"/>
      <c r="AJQ15" s="88"/>
      <c r="AJR15" s="88"/>
      <c r="AJS15" s="88"/>
      <c r="AJT15" s="88"/>
      <c r="AJU15" s="88"/>
      <c r="AJV15" s="88"/>
      <c r="AJW15" s="88"/>
      <c r="AJX15" s="88"/>
      <c r="AJY15" s="88"/>
      <c r="AJZ15" s="88"/>
      <c r="AKA15" s="88"/>
      <c r="AKB15" s="88"/>
      <c r="AKC15" s="88"/>
      <c r="AKD15" s="88"/>
      <c r="AKE15" s="88"/>
      <c r="AKF15" s="88"/>
      <c r="AKG15" s="88"/>
      <c r="AKH15" s="88"/>
      <c r="AKI15" s="88"/>
      <c r="AKJ15" s="88"/>
      <c r="AKK15" s="88"/>
      <c r="AKL15" s="88"/>
      <c r="AKM15" s="88"/>
      <c r="AKN15" s="88"/>
      <c r="AKO15" s="88"/>
      <c r="AKP15" s="88"/>
      <c r="AKQ15" s="88"/>
      <c r="AKR15" s="88"/>
      <c r="AKS15" s="88"/>
      <c r="AKT15" s="88"/>
      <c r="AKU15" s="88"/>
      <c r="AKV15" s="88"/>
      <c r="AKW15" s="88"/>
      <c r="AKX15" s="88"/>
      <c r="AKY15" s="88"/>
      <c r="AKZ15" s="88"/>
      <c r="ALA15" s="88"/>
      <c r="ALB15" s="88"/>
      <c r="ALC15" s="88"/>
      <c r="ALD15" s="88"/>
      <c r="ALE15" s="88"/>
      <c r="ALF15" s="88"/>
      <c r="ALG15" s="88"/>
      <c r="ALH15" s="88"/>
      <c r="ALI15" s="88"/>
      <c r="ALJ15" s="88"/>
      <c r="ALK15" s="88"/>
      <c r="ALL15" s="88"/>
      <c r="ALM15" s="88"/>
      <c r="ALN15" s="88"/>
      <c r="ALO15" s="88"/>
      <c r="ALP15" s="88"/>
      <c r="ALQ15" s="88"/>
      <c r="ALR15" s="88"/>
      <c r="ALS15" s="88"/>
      <c r="ALT15" s="88"/>
      <c r="ALU15" s="88"/>
      <c r="ALV15" s="88"/>
      <c r="ALW15" s="88"/>
      <c r="ALX15" s="88"/>
      <c r="ALY15" s="88"/>
      <c r="ALZ15" s="88"/>
      <c r="AMA15" s="88"/>
      <c r="AMB15" s="88"/>
      <c r="AMC15" s="88"/>
      <c r="AMD15" s="88"/>
      <c r="AME15" s="88"/>
      <c r="AMF15" s="88"/>
      <c r="AMG15" s="88"/>
      <c r="AMH15" s="88"/>
      <c r="AMI15" s="88"/>
      <c r="AMJ15" s="88"/>
      <c r="AMK15" s="88"/>
      <c r="AML15" s="88"/>
    </row>
    <row r="16" spans="1:1026" ht="32.25" customHeight="1" thickBot="1" x14ac:dyDescent="0.35">
      <c r="A16" s="120" t="s">
        <v>12</v>
      </c>
      <c r="B16" s="121"/>
      <c r="C16" s="121"/>
      <c r="D16" s="121"/>
      <c r="E16" s="121"/>
      <c r="F16" s="121"/>
      <c r="G16" s="122"/>
    </row>
    <row r="17" spans="1:1026" ht="32.25" customHeight="1" thickBot="1" x14ac:dyDescent="0.35">
      <c r="A17" s="50">
        <v>20000000</v>
      </c>
      <c r="B17" s="51" t="s">
        <v>36</v>
      </c>
      <c r="C17" s="98">
        <f>C18</f>
        <v>0</v>
      </c>
      <c r="D17" s="98">
        <f t="shared" ref="D17:G17" si="4">D18</f>
        <v>0</v>
      </c>
      <c r="E17" s="98">
        <f t="shared" si="4"/>
        <v>507895</v>
      </c>
      <c r="F17" s="98">
        <f t="shared" si="4"/>
        <v>0</v>
      </c>
      <c r="G17" s="99">
        <f t="shared" si="4"/>
        <v>507895</v>
      </c>
    </row>
    <row r="18" spans="1:1026" s="82" customFormat="1" ht="39" customHeight="1" thickBot="1" x14ac:dyDescent="0.35">
      <c r="A18" s="79">
        <v>25020000</v>
      </c>
      <c r="B18" s="80" t="s">
        <v>37</v>
      </c>
      <c r="C18" s="72">
        <f>C19</f>
        <v>0</v>
      </c>
      <c r="D18" s="72">
        <f t="shared" ref="D18:G18" si="5">D19</f>
        <v>0</v>
      </c>
      <c r="E18" s="72">
        <f t="shared" si="5"/>
        <v>507895</v>
      </c>
      <c r="F18" s="72">
        <f t="shared" si="5"/>
        <v>0</v>
      </c>
      <c r="G18" s="100">
        <f t="shared" si="5"/>
        <v>507895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  <c r="IY18" s="81"/>
      <c r="IZ18" s="81"/>
      <c r="JA18" s="81"/>
      <c r="JB18" s="81"/>
      <c r="JC18" s="81"/>
      <c r="JD18" s="81"/>
      <c r="JE18" s="81"/>
      <c r="JF18" s="81"/>
      <c r="JG18" s="81"/>
      <c r="JH18" s="81"/>
      <c r="JI18" s="81"/>
      <c r="JJ18" s="81"/>
      <c r="JK18" s="81"/>
      <c r="JL18" s="81"/>
      <c r="JM18" s="81"/>
      <c r="JN18" s="81"/>
      <c r="JO18" s="81"/>
      <c r="JP18" s="81"/>
      <c r="JQ18" s="81"/>
      <c r="JR18" s="81"/>
      <c r="JS18" s="81"/>
      <c r="JT18" s="81"/>
      <c r="JU18" s="81"/>
      <c r="JV18" s="81"/>
      <c r="JW18" s="81"/>
      <c r="JX18" s="81"/>
      <c r="JY18" s="81"/>
      <c r="JZ18" s="81"/>
      <c r="KA18" s="81"/>
      <c r="KB18" s="81"/>
      <c r="KC18" s="81"/>
      <c r="KD18" s="81"/>
      <c r="KE18" s="81"/>
      <c r="KF18" s="81"/>
      <c r="KG18" s="81"/>
      <c r="KH18" s="81"/>
      <c r="KI18" s="81"/>
      <c r="KJ18" s="81"/>
      <c r="KK18" s="81"/>
      <c r="KL18" s="81"/>
      <c r="KM18" s="81"/>
      <c r="KN18" s="81"/>
      <c r="KO18" s="81"/>
      <c r="KP18" s="81"/>
      <c r="KQ18" s="81"/>
      <c r="KR18" s="81"/>
      <c r="KS18" s="81"/>
      <c r="KT18" s="81"/>
      <c r="KU18" s="81"/>
      <c r="KV18" s="81"/>
      <c r="KW18" s="81"/>
      <c r="KX18" s="81"/>
      <c r="KY18" s="81"/>
      <c r="KZ18" s="81"/>
      <c r="LA18" s="81"/>
      <c r="LB18" s="81"/>
      <c r="LC18" s="81"/>
      <c r="LD18" s="81"/>
      <c r="LE18" s="81"/>
      <c r="LF18" s="81"/>
      <c r="LG18" s="81"/>
      <c r="LH18" s="81"/>
      <c r="LI18" s="81"/>
      <c r="LJ18" s="81"/>
      <c r="LK18" s="81"/>
      <c r="LL18" s="81"/>
      <c r="LM18" s="81"/>
      <c r="LN18" s="81"/>
      <c r="LO18" s="81"/>
      <c r="LP18" s="81"/>
      <c r="LQ18" s="81"/>
      <c r="LR18" s="81"/>
      <c r="LS18" s="81"/>
      <c r="LT18" s="81"/>
      <c r="LU18" s="81"/>
      <c r="LV18" s="81"/>
      <c r="LW18" s="81"/>
      <c r="LX18" s="81"/>
      <c r="LY18" s="81"/>
      <c r="LZ18" s="81"/>
      <c r="MA18" s="81"/>
      <c r="MB18" s="81"/>
      <c r="MC18" s="81"/>
      <c r="MD18" s="81"/>
      <c r="ME18" s="81"/>
      <c r="MF18" s="81"/>
      <c r="MG18" s="81"/>
      <c r="MH18" s="81"/>
      <c r="MI18" s="81"/>
      <c r="MJ18" s="81"/>
      <c r="MK18" s="81"/>
      <c r="ML18" s="81"/>
      <c r="MM18" s="81"/>
      <c r="MN18" s="81"/>
      <c r="MO18" s="81"/>
      <c r="MP18" s="81"/>
      <c r="MQ18" s="81"/>
      <c r="MR18" s="81"/>
      <c r="MS18" s="81"/>
      <c r="MT18" s="81"/>
      <c r="MU18" s="81"/>
      <c r="MV18" s="81"/>
      <c r="MW18" s="81"/>
      <c r="MX18" s="81"/>
      <c r="MY18" s="81"/>
      <c r="MZ18" s="81"/>
      <c r="NA18" s="81"/>
      <c r="NB18" s="81"/>
      <c r="NC18" s="81"/>
      <c r="ND18" s="81"/>
      <c r="NE18" s="81"/>
      <c r="NF18" s="81"/>
      <c r="NG18" s="81"/>
      <c r="NH18" s="81"/>
      <c r="NI18" s="81"/>
      <c r="NJ18" s="81"/>
      <c r="NK18" s="81"/>
      <c r="NL18" s="81"/>
      <c r="NM18" s="81"/>
      <c r="NN18" s="81"/>
      <c r="NO18" s="81"/>
      <c r="NP18" s="81"/>
      <c r="NQ18" s="81"/>
      <c r="NR18" s="81"/>
      <c r="NS18" s="81"/>
      <c r="NT18" s="81"/>
      <c r="NU18" s="81"/>
      <c r="NV18" s="81"/>
      <c r="NW18" s="81"/>
      <c r="NX18" s="81"/>
      <c r="NY18" s="81"/>
      <c r="NZ18" s="81"/>
      <c r="OA18" s="81"/>
      <c r="OB18" s="81"/>
      <c r="OC18" s="81"/>
      <c r="OD18" s="81"/>
      <c r="OE18" s="81"/>
      <c r="OF18" s="81"/>
      <c r="OG18" s="81"/>
      <c r="OH18" s="81"/>
      <c r="OI18" s="81"/>
      <c r="OJ18" s="81"/>
      <c r="OK18" s="81"/>
      <c r="OL18" s="81"/>
      <c r="OM18" s="81"/>
      <c r="ON18" s="81"/>
      <c r="OO18" s="81"/>
      <c r="OP18" s="81"/>
      <c r="OQ18" s="81"/>
      <c r="OR18" s="81"/>
      <c r="OS18" s="81"/>
      <c r="OT18" s="81"/>
      <c r="OU18" s="81"/>
      <c r="OV18" s="81"/>
      <c r="OW18" s="81"/>
      <c r="OX18" s="81"/>
      <c r="OY18" s="81"/>
      <c r="OZ18" s="81"/>
      <c r="PA18" s="81"/>
      <c r="PB18" s="81"/>
      <c r="PC18" s="81"/>
      <c r="PD18" s="81"/>
      <c r="PE18" s="81"/>
      <c r="PF18" s="81"/>
      <c r="PG18" s="81"/>
      <c r="PH18" s="81"/>
      <c r="PI18" s="81"/>
      <c r="PJ18" s="81"/>
      <c r="PK18" s="81"/>
      <c r="PL18" s="81"/>
      <c r="PM18" s="81"/>
      <c r="PN18" s="81"/>
      <c r="PO18" s="81"/>
      <c r="PP18" s="81"/>
      <c r="PQ18" s="81"/>
      <c r="PR18" s="81"/>
      <c r="PS18" s="81"/>
      <c r="PT18" s="81"/>
      <c r="PU18" s="81"/>
      <c r="PV18" s="81"/>
      <c r="PW18" s="81"/>
      <c r="PX18" s="81"/>
      <c r="PY18" s="81"/>
      <c r="PZ18" s="81"/>
      <c r="QA18" s="81"/>
      <c r="QB18" s="81"/>
      <c r="QC18" s="81"/>
      <c r="QD18" s="81"/>
      <c r="QE18" s="81"/>
      <c r="QF18" s="81"/>
      <c r="QG18" s="81"/>
      <c r="QH18" s="81"/>
      <c r="QI18" s="81"/>
      <c r="QJ18" s="81"/>
      <c r="QK18" s="81"/>
      <c r="QL18" s="81"/>
      <c r="QM18" s="81"/>
      <c r="QN18" s="81"/>
      <c r="QO18" s="81"/>
      <c r="QP18" s="81"/>
      <c r="QQ18" s="81"/>
      <c r="QR18" s="81"/>
      <c r="QS18" s="81"/>
      <c r="QT18" s="81"/>
      <c r="QU18" s="81"/>
      <c r="QV18" s="81"/>
      <c r="QW18" s="81"/>
      <c r="QX18" s="81"/>
      <c r="QY18" s="81"/>
      <c r="QZ18" s="81"/>
      <c r="RA18" s="81"/>
      <c r="RB18" s="81"/>
      <c r="RC18" s="81"/>
      <c r="RD18" s="81"/>
      <c r="RE18" s="81"/>
      <c r="RF18" s="81"/>
      <c r="RG18" s="81"/>
      <c r="RH18" s="81"/>
      <c r="RI18" s="81"/>
      <c r="RJ18" s="81"/>
      <c r="RK18" s="81"/>
      <c r="RL18" s="81"/>
      <c r="RM18" s="81"/>
      <c r="RN18" s="81"/>
      <c r="RO18" s="81"/>
      <c r="RP18" s="81"/>
      <c r="RQ18" s="81"/>
      <c r="RR18" s="81"/>
      <c r="RS18" s="81"/>
      <c r="RT18" s="81"/>
      <c r="RU18" s="81"/>
      <c r="RV18" s="81"/>
      <c r="RW18" s="81"/>
      <c r="RX18" s="81"/>
      <c r="RY18" s="81"/>
      <c r="RZ18" s="81"/>
      <c r="SA18" s="81"/>
      <c r="SB18" s="81"/>
      <c r="SC18" s="81"/>
      <c r="SD18" s="81"/>
      <c r="SE18" s="81"/>
      <c r="SF18" s="81"/>
      <c r="SG18" s="81"/>
      <c r="SH18" s="81"/>
      <c r="SI18" s="81"/>
      <c r="SJ18" s="81"/>
      <c r="SK18" s="81"/>
      <c r="SL18" s="81"/>
      <c r="SM18" s="81"/>
      <c r="SN18" s="81"/>
      <c r="SO18" s="81"/>
      <c r="SP18" s="81"/>
      <c r="SQ18" s="81"/>
      <c r="SR18" s="81"/>
      <c r="SS18" s="81"/>
      <c r="ST18" s="81"/>
      <c r="SU18" s="81"/>
      <c r="SV18" s="81"/>
      <c r="SW18" s="81"/>
      <c r="SX18" s="81"/>
      <c r="SY18" s="81"/>
      <c r="SZ18" s="81"/>
      <c r="TA18" s="81"/>
      <c r="TB18" s="81"/>
      <c r="TC18" s="81"/>
      <c r="TD18" s="81"/>
      <c r="TE18" s="81"/>
      <c r="TF18" s="81"/>
      <c r="TG18" s="81"/>
      <c r="TH18" s="81"/>
      <c r="TI18" s="81"/>
      <c r="TJ18" s="81"/>
      <c r="TK18" s="81"/>
      <c r="TL18" s="81"/>
      <c r="TM18" s="81"/>
      <c r="TN18" s="81"/>
      <c r="TO18" s="81"/>
      <c r="TP18" s="81"/>
      <c r="TQ18" s="81"/>
      <c r="TR18" s="81"/>
      <c r="TS18" s="81"/>
      <c r="TT18" s="81"/>
      <c r="TU18" s="81"/>
      <c r="TV18" s="81"/>
      <c r="TW18" s="81"/>
      <c r="TX18" s="81"/>
      <c r="TY18" s="81"/>
      <c r="TZ18" s="81"/>
      <c r="UA18" s="81"/>
      <c r="UB18" s="81"/>
      <c r="UC18" s="81"/>
      <c r="UD18" s="81"/>
      <c r="UE18" s="81"/>
      <c r="UF18" s="81"/>
      <c r="UG18" s="81"/>
      <c r="UH18" s="81"/>
      <c r="UI18" s="81"/>
      <c r="UJ18" s="81"/>
      <c r="UK18" s="81"/>
      <c r="UL18" s="81"/>
      <c r="UM18" s="81"/>
      <c r="UN18" s="81"/>
      <c r="UO18" s="81"/>
      <c r="UP18" s="81"/>
      <c r="UQ18" s="81"/>
      <c r="UR18" s="81"/>
      <c r="US18" s="81"/>
      <c r="UT18" s="81"/>
      <c r="UU18" s="81"/>
      <c r="UV18" s="81"/>
      <c r="UW18" s="81"/>
      <c r="UX18" s="81"/>
      <c r="UY18" s="81"/>
      <c r="UZ18" s="81"/>
      <c r="VA18" s="81"/>
      <c r="VB18" s="81"/>
      <c r="VC18" s="81"/>
      <c r="VD18" s="81"/>
      <c r="VE18" s="81"/>
      <c r="VF18" s="81"/>
      <c r="VG18" s="81"/>
      <c r="VH18" s="81"/>
      <c r="VI18" s="81"/>
      <c r="VJ18" s="81"/>
      <c r="VK18" s="81"/>
      <c r="VL18" s="81"/>
      <c r="VM18" s="81"/>
      <c r="VN18" s="81"/>
      <c r="VO18" s="81"/>
      <c r="VP18" s="81"/>
      <c r="VQ18" s="81"/>
      <c r="VR18" s="81"/>
      <c r="VS18" s="81"/>
      <c r="VT18" s="81"/>
      <c r="VU18" s="81"/>
      <c r="VV18" s="81"/>
      <c r="VW18" s="81"/>
      <c r="VX18" s="81"/>
      <c r="VY18" s="81"/>
      <c r="VZ18" s="81"/>
      <c r="WA18" s="81"/>
      <c r="WB18" s="81"/>
      <c r="WC18" s="81"/>
      <c r="WD18" s="81"/>
      <c r="WE18" s="81"/>
      <c r="WF18" s="81"/>
      <c r="WG18" s="81"/>
      <c r="WH18" s="81"/>
      <c r="WI18" s="81"/>
      <c r="WJ18" s="81"/>
      <c r="WK18" s="81"/>
      <c r="WL18" s="81"/>
      <c r="WM18" s="81"/>
      <c r="WN18" s="81"/>
      <c r="WO18" s="81"/>
      <c r="WP18" s="81"/>
      <c r="WQ18" s="81"/>
      <c r="WR18" s="81"/>
      <c r="WS18" s="81"/>
      <c r="WT18" s="81"/>
      <c r="WU18" s="81"/>
      <c r="WV18" s="81"/>
      <c r="WW18" s="81"/>
      <c r="WX18" s="81"/>
      <c r="WY18" s="81"/>
      <c r="WZ18" s="81"/>
      <c r="XA18" s="81"/>
      <c r="XB18" s="81"/>
      <c r="XC18" s="81"/>
      <c r="XD18" s="81"/>
      <c r="XE18" s="81"/>
      <c r="XF18" s="81"/>
      <c r="XG18" s="81"/>
      <c r="XH18" s="81"/>
      <c r="XI18" s="81"/>
      <c r="XJ18" s="81"/>
      <c r="XK18" s="81"/>
      <c r="XL18" s="81"/>
      <c r="XM18" s="81"/>
      <c r="XN18" s="81"/>
      <c r="XO18" s="81"/>
      <c r="XP18" s="81"/>
      <c r="XQ18" s="81"/>
      <c r="XR18" s="81"/>
      <c r="XS18" s="81"/>
      <c r="XT18" s="81"/>
      <c r="XU18" s="81"/>
      <c r="XV18" s="81"/>
      <c r="XW18" s="81"/>
      <c r="XX18" s="81"/>
      <c r="XY18" s="81"/>
      <c r="XZ18" s="81"/>
      <c r="YA18" s="81"/>
      <c r="YB18" s="81"/>
      <c r="YC18" s="81"/>
      <c r="YD18" s="81"/>
      <c r="YE18" s="81"/>
      <c r="YF18" s="81"/>
      <c r="YG18" s="81"/>
      <c r="YH18" s="81"/>
      <c r="YI18" s="81"/>
      <c r="YJ18" s="81"/>
      <c r="YK18" s="81"/>
      <c r="YL18" s="81"/>
      <c r="YM18" s="81"/>
      <c r="YN18" s="81"/>
      <c r="YO18" s="81"/>
      <c r="YP18" s="81"/>
      <c r="YQ18" s="81"/>
      <c r="YR18" s="81"/>
      <c r="YS18" s="81"/>
      <c r="YT18" s="81"/>
      <c r="YU18" s="81"/>
      <c r="YV18" s="81"/>
      <c r="YW18" s="81"/>
      <c r="YX18" s="81"/>
      <c r="YY18" s="81"/>
      <c r="YZ18" s="81"/>
      <c r="ZA18" s="81"/>
      <c r="ZB18" s="81"/>
      <c r="ZC18" s="81"/>
      <c r="ZD18" s="81"/>
      <c r="ZE18" s="81"/>
      <c r="ZF18" s="81"/>
      <c r="ZG18" s="81"/>
      <c r="ZH18" s="81"/>
      <c r="ZI18" s="81"/>
      <c r="ZJ18" s="81"/>
      <c r="ZK18" s="81"/>
      <c r="ZL18" s="81"/>
      <c r="ZM18" s="81"/>
      <c r="ZN18" s="81"/>
      <c r="ZO18" s="81"/>
      <c r="ZP18" s="81"/>
      <c r="ZQ18" s="81"/>
      <c r="ZR18" s="81"/>
      <c r="ZS18" s="81"/>
      <c r="ZT18" s="81"/>
      <c r="ZU18" s="81"/>
      <c r="ZV18" s="81"/>
      <c r="ZW18" s="81"/>
      <c r="ZX18" s="81"/>
      <c r="ZY18" s="81"/>
      <c r="ZZ18" s="81"/>
      <c r="AAA18" s="81"/>
      <c r="AAB18" s="81"/>
      <c r="AAC18" s="81"/>
      <c r="AAD18" s="81"/>
      <c r="AAE18" s="81"/>
      <c r="AAF18" s="81"/>
      <c r="AAG18" s="81"/>
      <c r="AAH18" s="81"/>
      <c r="AAI18" s="81"/>
      <c r="AAJ18" s="81"/>
      <c r="AAK18" s="81"/>
      <c r="AAL18" s="81"/>
      <c r="AAM18" s="81"/>
      <c r="AAN18" s="81"/>
      <c r="AAO18" s="81"/>
      <c r="AAP18" s="81"/>
      <c r="AAQ18" s="81"/>
      <c r="AAR18" s="81"/>
      <c r="AAS18" s="81"/>
      <c r="AAT18" s="81"/>
      <c r="AAU18" s="81"/>
      <c r="AAV18" s="81"/>
      <c r="AAW18" s="81"/>
      <c r="AAX18" s="81"/>
      <c r="AAY18" s="81"/>
      <c r="AAZ18" s="81"/>
      <c r="ABA18" s="81"/>
      <c r="ABB18" s="81"/>
      <c r="ABC18" s="81"/>
      <c r="ABD18" s="81"/>
      <c r="ABE18" s="81"/>
      <c r="ABF18" s="81"/>
      <c r="ABG18" s="81"/>
      <c r="ABH18" s="81"/>
      <c r="ABI18" s="81"/>
      <c r="ABJ18" s="81"/>
      <c r="ABK18" s="81"/>
      <c r="ABL18" s="81"/>
      <c r="ABM18" s="81"/>
      <c r="ABN18" s="81"/>
      <c r="ABO18" s="81"/>
      <c r="ABP18" s="81"/>
      <c r="ABQ18" s="81"/>
      <c r="ABR18" s="81"/>
      <c r="ABS18" s="81"/>
      <c r="ABT18" s="81"/>
      <c r="ABU18" s="81"/>
      <c r="ABV18" s="81"/>
      <c r="ABW18" s="81"/>
      <c r="ABX18" s="81"/>
      <c r="ABY18" s="81"/>
      <c r="ABZ18" s="81"/>
      <c r="ACA18" s="81"/>
      <c r="ACB18" s="81"/>
      <c r="ACC18" s="81"/>
      <c r="ACD18" s="81"/>
      <c r="ACE18" s="81"/>
      <c r="ACF18" s="81"/>
      <c r="ACG18" s="81"/>
      <c r="ACH18" s="81"/>
      <c r="ACI18" s="81"/>
      <c r="ACJ18" s="81"/>
      <c r="ACK18" s="81"/>
      <c r="ACL18" s="81"/>
      <c r="ACM18" s="81"/>
      <c r="ACN18" s="81"/>
      <c r="ACO18" s="81"/>
      <c r="ACP18" s="81"/>
      <c r="ACQ18" s="81"/>
      <c r="ACR18" s="81"/>
      <c r="ACS18" s="81"/>
      <c r="ACT18" s="81"/>
      <c r="ACU18" s="81"/>
      <c r="ACV18" s="81"/>
      <c r="ACW18" s="81"/>
      <c r="ACX18" s="81"/>
      <c r="ACY18" s="81"/>
      <c r="ACZ18" s="81"/>
      <c r="ADA18" s="81"/>
      <c r="ADB18" s="81"/>
      <c r="ADC18" s="81"/>
      <c r="ADD18" s="81"/>
      <c r="ADE18" s="81"/>
      <c r="ADF18" s="81"/>
      <c r="ADG18" s="81"/>
      <c r="ADH18" s="81"/>
      <c r="ADI18" s="81"/>
      <c r="ADJ18" s="81"/>
      <c r="ADK18" s="81"/>
      <c r="ADL18" s="81"/>
      <c r="ADM18" s="81"/>
      <c r="ADN18" s="81"/>
      <c r="ADO18" s="81"/>
      <c r="ADP18" s="81"/>
      <c r="ADQ18" s="81"/>
      <c r="ADR18" s="81"/>
      <c r="ADS18" s="81"/>
      <c r="ADT18" s="81"/>
      <c r="ADU18" s="81"/>
      <c r="ADV18" s="81"/>
      <c r="ADW18" s="81"/>
      <c r="ADX18" s="81"/>
      <c r="ADY18" s="81"/>
      <c r="ADZ18" s="81"/>
      <c r="AEA18" s="81"/>
      <c r="AEB18" s="81"/>
      <c r="AEC18" s="81"/>
      <c r="AED18" s="81"/>
      <c r="AEE18" s="81"/>
      <c r="AEF18" s="81"/>
      <c r="AEG18" s="81"/>
      <c r="AEH18" s="81"/>
      <c r="AEI18" s="81"/>
      <c r="AEJ18" s="81"/>
      <c r="AEK18" s="81"/>
      <c r="AEL18" s="81"/>
      <c r="AEM18" s="81"/>
      <c r="AEN18" s="81"/>
      <c r="AEO18" s="81"/>
      <c r="AEP18" s="81"/>
      <c r="AEQ18" s="81"/>
      <c r="AER18" s="81"/>
      <c r="AES18" s="81"/>
      <c r="AET18" s="81"/>
      <c r="AEU18" s="81"/>
      <c r="AEV18" s="81"/>
      <c r="AEW18" s="81"/>
      <c r="AEX18" s="81"/>
      <c r="AEY18" s="81"/>
      <c r="AEZ18" s="81"/>
      <c r="AFA18" s="81"/>
      <c r="AFB18" s="81"/>
      <c r="AFC18" s="81"/>
      <c r="AFD18" s="81"/>
      <c r="AFE18" s="81"/>
      <c r="AFF18" s="81"/>
      <c r="AFG18" s="81"/>
      <c r="AFH18" s="81"/>
      <c r="AFI18" s="81"/>
      <c r="AFJ18" s="81"/>
      <c r="AFK18" s="81"/>
      <c r="AFL18" s="81"/>
      <c r="AFM18" s="81"/>
      <c r="AFN18" s="81"/>
      <c r="AFO18" s="81"/>
      <c r="AFP18" s="81"/>
      <c r="AFQ18" s="81"/>
      <c r="AFR18" s="81"/>
      <c r="AFS18" s="81"/>
      <c r="AFT18" s="81"/>
      <c r="AFU18" s="81"/>
      <c r="AFV18" s="81"/>
      <c r="AFW18" s="81"/>
      <c r="AFX18" s="81"/>
      <c r="AFY18" s="81"/>
      <c r="AFZ18" s="81"/>
      <c r="AGA18" s="81"/>
      <c r="AGB18" s="81"/>
      <c r="AGC18" s="81"/>
      <c r="AGD18" s="81"/>
      <c r="AGE18" s="81"/>
      <c r="AGF18" s="81"/>
      <c r="AGG18" s="81"/>
      <c r="AGH18" s="81"/>
      <c r="AGI18" s="81"/>
      <c r="AGJ18" s="81"/>
      <c r="AGK18" s="81"/>
      <c r="AGL18" s="81"/>
      <c r="AGM18" s="81"/>
      <c r="AGN18" s="81"/>
      <c r="AGO18" s="81"/>
      <c r="AGP18" s="81"/>
      <c r="AGQ18" s="81"/>
      <c r="AGR18" s="81"/>
      <c r="AGS18" s="81"/>
      <c r="AGT18" s="81"/>
      <c r="AGU18" s="81"/>
      <c r="AGV18" s="81"/>
      <c r="AGW18" s="81"/>
      <c r="AGX18" s="81"/>
      <c r="AGY18" s="81"/>
      <c r="AGZ18" s="81"/>
      <c r="AHA18" s="81"/>
      <c r="AHB18" s="81"/>
      <c r="AHC18" s="81"/>
      <c r="AHD18" s="81"/>
      <c r="AHE18" s="81"/>
      <c r="AHF18" s="81"/>
      <c r="AHG18" s="81"/>
      <c r="AHH18" s="81"/>
      <c r="AHI18" s="81"/>
      <c r="AHJ18" s="81"/>
      <c r="AHK18" s="81"/>
      <c r="AHL18" s="81"/>
      <c r="AHM18" s="81"/>
      <c r="AHN18" s="81"/>
      <c r="AHO18" s="81"/>
      <c r="AHP18" s="81"/>
      <c r="AHQ18" s="81"/>
      <c r="AHR18" s="81"/>
      <c r="AHS18" s="81"/>
      <c r="AHT18" s="81"/>
      <c r="AHU18" s="81"/>
      <c r="AHV18" s="81"/>
      <c r="AHW18" s="81"/>
      <c r="AHX18" s="81"/>
      <c r="AHY18" s="81"/>
      <c r="AHZ18" s="81"/>
      <c r="AIA18" s="81"/>
      <c r="AIB18" s="81"/>
      <c r="AIC18" s="81"/>
      <c r="AID18" s="81"/>
      <c r="AIE18" s="81"/>
      <c r="AIF18" s="81"/>
      <c r="AIG18" s="81"/>
      <c r="AIH18" s="81"/>
      <c r="AII18" s="81"/>
      <c r="AIJ18" s="81"/>
      <c r="AIK18" s="81"/>
      <c r="AIL18" s="81"/>
      <c r="AIM18" s="81"/>
      <c r="AIN18" s="81"/>
      <c r="AIO18" s="81"/>
      <c r="AIP18" s="81"/>
      <c r="AIQ18" s="81"/>
      <c r="AIR18" s="81"/>
      <c r="AIS18" s="81"/>
      <c r="AIT18" s="81"/>
      <c r="AIU18" s="81"/>
      <c r="AIV18" s="81"/>
      <c r="AIW18" s="81"/>
      <c r="AIX18" s="81"/>
      <c r="AIY18" s="81"/>
      <c r="AIZ18" s="81"/>
      <c r="AJA18" s="81"/>
      <c r="AJB18" s="81"/>
      <c r="AJC18" s="81"/>
      <c r="AJD18" s="81"/>
      <c r="AJE18" s="81"/>
      <c r="AJF18" s="81"/>
      <c r="AJG18" s="81"/>
      <c r="AJH18" s="81"/>
      <c r="AJI18" s="81"/>
      <c r="AJJ18" s="81"/>
      <c r="AJK18" s="81"/>
      <c r="AJL18" s="81"/>
      <c r="AJM18" s="81"/>
      <c r="AJN18" s="81"/>
      <c r="AJO18" s="81"/>
      <c r="AJP18" s="81"/>
      <c r="AJQ18" s="81"/>
      <c r="AJR18" s="81"/>
      <c r="AJS18" s="81"/>
      <c r="AJT18" s="81"/>
      <c r="AJU18" s="81"/>
      <c r="AJV18" s="81"/>
      <c r="AJW18" s="81"/>
      <c r="AJX18" s="81"/>
      <c r="AJY18" s="81"/>
      <c r="AJZ18" s="81"/>
      <c r="AKA18" s="81"/>
      <c r="AKB18" s="81"/>
      <c r="AKC18" s="81"/>
      <c r="AKD18" s="81"/>
      <c r="AKE18" s="81"/>
      <c r="AKF18" s="81"/>
      <c r="AKG18" s="81"/>
      <c r="AKH18" s="81"/>
      <c r="AKI18" s="81"/>
      <c r="AKJ18" s="81"/>
      <c r="AKK18" s="81"/>
      <c r="AKL18" s="81"/>
      <c r="AKM18" s="81"/>
      <c r="AKN18" s="81"/>
      <c r="AKO18" s="81"/>
      <c r="AKP18" s="81"/>
      <c r="AKQ18" s="81"/>
      <c r="AKR18" s="81"/>
      <c r="AKS18" s="81"/>
      <c r="AKT18" s="81"/>
      <c r="AKU18" s="81"/>
      <c r="AKV18" s="81"/>
      <c r="AKW18" s="81"/>
      <c r="AKX18" s="81"/>
      <c r="AKY18" s="81"/>
      <c r="AKZ18" s="81"/>
      <c r="ALA18" s="81"/>
      <c r="ALB18" s="81"/>
      <c r="ALC18" s="81"/>
      <c r="ALD18" s="81"/>
      <c r="ALE18" s="81"/>
      <c r="ALF18" s="81"/>
      <c r="ALG18" s="81"/>
      <c r="ALH18" s="81"/>
      <c r="ALI18" s="81"/>
      <c r="ALJ18" s="81"/>
      <c r="ALK18" s="81"/>
      <c r="ALL18" s="81"/>
      <c r="ALM18" s="81"/>
      <c r="ALN18" s="81"/>
      <c r="ALO18" s="81"/>
      <c r="ALP18" s="81"/>
      <c r="ALQ18" s="81"/>
      <c r="ALR18" s="81"/>
      <c r="ALS18" s="81"/>
      <c r="ALT18" s="81"/>
      <c r="ALU18" s="81"/>
      <c r="ALV18" s="81"/>
      <c r="ALW18" s="81"/>
      <c r="ALX18" s="81"/>
      <c r="ALY18" s="81"/>
      <c r="ALZ18" s="81"/>
      <c r="AMA18" s="81"/>
      <c r="AMB18" s="81"/>
      <c r="AMC18" s="81"/>
      <c r="AMD18" s="81"/>
      <c r="AME18" s="81"/>
      <c r="AMF18" s="81"/>
      <c r="AMG18" s="81"/>
      <c r="AMH18" s="81"/>
      <c r="AMI18" s="81"/>
      <c r="AMJ18" s="81"/>
      <c r="AMK18" s="81"/>
      <c r="AML18" s="81"/>
    </row>
    <row r="19" spans="1:1026" s="82" customFormat="1" ht="112.5" customHeight="1" thickBot="1" x14ac:dyDescent="0.35">
      <c r="A19" s="83">
        <v>25020200</v>
      </c>
      <c r="B19" s="65" t="s">
        <v>38</v>
      </c>
      <c r="C19" s="101">
        <v>0</v>
      </c>
      <c r="D19" s="101">
        <v>0</v>
      </c>
      <c r="E19" s="101">
        <v>507895</v>
      </c>
      <c r="F19" s="63">
        <v>0</v>
      </c>
      <c r="G19" s="64">
        <f>E19-D19</f>
        <v>507895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  <c r="IY19" s="81"/>
      <c r="IZ19" s="81"/>
      <c r="JA19" s="81"/>
      <c r="JB19" s="81"/>
      <c r="JC19" s="81"/>
      <c r="JD19" s="81"/>
      <c r="JE19" s="81"/>
      <c r="JF19" s="81"/>
      <c r="JG19" s="81"/>
      <c r="JH19" s="81"/>
      <c r="JI19" s="81"/>
      <c r="JJ19" s="81"/>
      <c r="JK19" s="81"/>
      <c r="JL19" s="81"/>
      <c r="JM19" s="81"/>
      <c r="JN19" s="81"/>
      <c r="JO19" s="81"/>
      <c r="JP19" s="81"/>
      <c r="JQ19" s="81"/>
      <c r="JR19" s="81"/>
      <c r="JS19" s="81"/>
      <c r="JT19" s="81"/>
      <c r="JU19" s="81"/>
      <c r="JV19" s="81"/>
      <c r="JW19" s="81"/>
      <c r="JX19" s="81"/>
      <c r="JY19" s="81"/>
      <c r="JZ19" s="81"/>
      <c r="KA19" s="81"/>
      <c r="KB19" s="81"/>
      <c r="KC19" s="81"/>
      <c r="KD19" s="81"/>
      <c r="KE19" s="81"/>
      <c r="KF19" s="81"/>
      <c r="KG19" s="81"/>
      <c r="KH19" s="81"/>
      <c r="KI19" s="81"/>
      <c r="KJ19" s="81"/>
      <c r="KK19" s="81"/>
      <c r="KL19" s="81"/>
      <c r="KM19" s="81"/>
      <c r="KN19" s="81"/>
      <c r="KO19" s="81"/>
      <c r="KP19" s="81"/>
      <c r="KQ19" s="81"/>
      <c r="KR19" s="81"/>
      <c r="KS19" s="81"/>
      <c r="KT19" s="81"/>
      <c r="KU19" s="81"/>
      <c r="KV19" s="81"/>
      <c r="KW19" s="81"/>
      <c r="KX19" s="81"/>
      <c r="KY19" s="81"/>
      <c r="KZ19" s="81"/>
      <c r="LA19" s="81"/>
      <c r="LB19" s="81"/>
      <c r="LC19" s="81"/>
      <c r="LD19" s="81"/>
      <c r="LE19" s="81"/>
      <c r="LF19" s="81"/>
      <c r="LG19" s="81"/>
      <c r="LH19" s="81"/>
      <c r="LI19" s="81"/>
      <c r="LJ19" s="81"/>
      <c r="LK19" s="81"/>
      <c r="LL19" s="81"/>
      <c r="LM19" s="81"/>
      <c r="LN19" s="81"/>
      <c r="LO19" s="81"/>
      <c r="LP19" s="81"/>
      <c r="LQ19" s="81"/>
      <c r="LR19" s="81"/>
      <c r="LS19" s="81"/>
      <c r="LT19" s="81"/>
      <c r="LU19" s="81"/>
      <c r="LV19" s="81"/>
      <c r="LW19" s="81"/>
      <c r="LX19" s="81"/>
      <c r="LY19" s="81"/>
      <c r="LZ19" s="81"/>
      <c r="MA19" s="81"/>
      <c r="MB19" s="81"/>
      <c r="MC19" s="81"/>
      <c r="MD19" s="81"/>
      <c r="ME19" s="81"/>
      <c r="MF19" s="81"/>
      <c r="MG19" s="81"/>
      <c r="MH19" s="81"/>
      <c r="MI19" s="81"/>
      <c r="MJ19" s="81"/>
      <c r="MK19" s="81"/>
      <c r="ML19" s="81"/>
      <c r="MM19" s="81"/>
      <c r="MN19" s="81"/>
      <c r="MO19" s="81"/>
      <c r="MP19" s="81"/>
      <c r="MQ19" s="81"/>
      <c r="MR19" s="81"/>
      <c r="MS19" s="81"/>
      <c r="MT19" s="81"/>
      <c r="MU19" s="81"/>
      <c r="MV19" s="81"/>
      <c r="MW19" s="81"/>
      <c r="MX19" s="81"/>
      <c r="MY19" s="81"/>
      <c r="MZ19" s="81"/>
      <c r="NA19" s="81"/>
      <c r="NB19" s="81"/>
      <c r="NC19" s="81"/>
      <c r="ND19" s="81"/>
      <c r="NE19" s="81"/>
      <c r="NF19" s="81"/>
      <c r="NG19" s="81"/>
      <c r="NH19" s="81"/>
      <c r="NI19" s="81"/>
      <c r="NJ19" s="81"/>
      <c r="NK19" s="81"/>
      <c r="NL19" s="81"/>
      <c r="NM19" s="81"/>
      <c r="NN19" s="81"/>
      <c r="NO19" s="81"/>
      <c r="NP19" s="81"/>
      <c r="NQ19" s="81"/>
      <c r="NR19" s="81"/>
      <c r="NS19" s="81"/>
      <c r="NT19" s="81"/>
      <c r="NU19" s="81"/>
      <c r="NV19" s="81"/>
      <c r="NW19" s="81"/>
      <c r="NX19" s="81"/>
      <c r="NY19" s="81"/>
      <c r="NZ19" s="81"/>
      <c r="OA19" s="81"/>
      <c r="OB19" s="81"/>
      <c r="OC19" s="81"/>
      <c r="OD19" s="81"/>
      <c r="OE19" s="81"/>
      <c r="OF19" s="81"/>
      <c r="OG19" s="81"/>
      <c r="OH19" s="81"/>
      <c r="OI19" s="81"/>
      <c r="OJ19" s="81"/>
      <c r="OK19" s="81"/>
      <c r="OL19" s="81"/>
      <c r="OM19" s="81"/>
      <c r="ON19" s="81"/>
      <c r="OO19" s="81"/>
      <c r="OP19" s="81"/>
      <c r="OQ19" s="81"/>
      <c r="OR19" s="81"/>
      <c r="OS19" s="81"/>
      <c r="OT19" s="81"/>
      <c r="OU19" s="81"/>
      <c r="OV19" s="81"/>
      <c r="OW19" s="81"/>
      <c r="OX19" s="81"/>
      <c r="OY19" s="81"/>
      <c r="OZ19" s="81"/>
      <c r="PA19" s="81"/>
      <c r="PB19" s="81"/>
      <c r="PC19" s="81"/>
      <c r="PD19" s="81"/>
      <c r="PE19" s="81"/>
      <c r="PF19" s="81"/>
      <c r="PG19" s="81"/>
      <c r="PH19" s="81"/>
      <c r="PI19" s="81"/>
      <c r="PJ19" s="81"/>
      <c r="PK19" s="81"/>
      <c r="PL19" s="81"/>
      <c r="PM19" s="81"/>
      <c r="PN19" s="81"/>
      <c r="PO19" s="81"/>
      <c r="PP19" s="81"/>
      <c r="PQ19" s="81"/>
      <c r="PR19" s="81"/>
      <c r="PS19" s="81"/>
      <c r="PT19" s="81"/>
      <c r="PU19" s="81"/>
      <c r="PV19" s="81"/>
      <c r="PW19" s="81"/>
      <c r="PX19" s="81"/>
      <c r="PY19" s="81"/>
      <c r="PZ19" s="81"/>
      <c r="QA19" s="81"/>
      <c r="QB19" s="81"/>
      <c r="QC19" s="81"/>
      <c r="QD19" s="81"/>
      <c r="QE19" s="81"/>
      <c r="QF19" s="81"/>
      <c r="QG19" s="81"/>
      <c r="QH19" s="81"/>
      <c r="QI19" s="81"/>
      <c r="QJ19" s="81"/>
      <c r="QK19" s="81"/>
      <c r="QL19" s="81"/>
      <c r="QM19" s="81"/>
      <c r="QN19" s="81"/>
      <c r="QO19" s="81"/>
      <c r="QP19" s="81"/>
      <c r="QQ19" s="81"/>
      <c r="QR19" s="81"/>
      <c r="QS19" s="81"/>
      <c r="QT19" s="81"/>
      <c r="QU19" s="81"/>
      <c r="QV19" s="81"/>
      <c r="QW19" s="81"/>
      <c r="QX19" s="81"/>
      <c r="QY19" s="81"/>
      <c r="QZ19" s="81"/>
      <c r="RA19" s="81"/>
      <c r="RB19" s="81"/>
      <c r="RC19" s="81"/>
      <c r="RD19" s="81"/>
      <c r="RE19" s="81"/>
      <c r="RF19" s="81"/>
      <c r="RG19" s="81"/>
      <c r="RH19" s="81"/>
      <c r="RI19" s="81"/>
      <c r="RJ19" s="81"/>
      <c r="RK19" s="81"/>
      <c r="RL19" s="81"/>
      <c r="RM19" s="81"/>
      <c r="RN19" s="81"/>
      <c r="RO19" s="81"/>
      <c r="RP19" s="81"/>
      <c r="RQ19" s="81"/>
      <c r="RR19" s="81"/>
      <c r="RS19" s="81"/>
      <c r="RT19" s="81"/>
      <c r="RU19" s="81"/>
      <c r="RV19" s="81"/>
      <c r="RW19" s="81"/>
      <c r="RX19" s="81"/>
      <c r="RY19" s="81"/>
      <c r="RZ19" s="81"/>
      <c r="SA19" s="81"/>
      <c r="SB19" s="81"/>
      <c r="SC19" s="81"/>
      <c r="SD19" s="81"/>
      <c r="SE19" s="81"/>
      <c r="SF19" s="81"/>
      <c r="SG19" s="81"/>
      <c r="SH19" s="81"/>
      <c r="SI19" s="81"/>
      <c r="SJ19" s="81"/>
      <c r="SK19" s="81"/>
      <c r="SL19" s="81"/>
      <c r="SM19" s="81"/>
      <c r="SN19" s="81"/>
      <c r="SO19" s="81"/>
      <c r="SP19" s="81"/>
      <c r="SQ19" s="81"/>
      <c r="SR19" s="81"/>
      <c r="SS19" s="81"/>
      <c r="ST19" s="81"/>
      <c r="SU19" s="81"/>
      <c r="SV19" s="81"/>
      <c r="SW19" s="81"/>
      <c r="SX19" s="81"/>
      <c r="SY19" s="81"/>
      <c r="SZ19" s="81"/>
      <c r="TA19" s="81"/>
      <c r="TB19" s="81"/>
      <c r="TC19" s="81"/>
      <c r="TD19" s="81"/>
      <c r="TE19" s="81"/>
      <c r="TF19" s="81"/>
      <c r="TG19" s="81"/>
      <c r="TH19" s="81"/>
      <c r="TI19" s="81"/>
      <c r="TJ19" s="81"/>
      <c r="TK19" s="81"/>
      <c r="TL19" s="81"/>
      <c r="TM19" s="81"/>
      <c r="TN19" s="81"/>
      <c r="TO19" s="81"/>
      <c r="TP19" s="81"/>
      <c r="TQ19" s="81"/>
      <c r="TR19" s="81"/>
      <c r="TS19" s="81"/>
      <c r="TT19" s="81"/>
      <c r="TU19" s="81"/>
      <c r="TV19" s="81"/>
      <c r="TW19" s="81"/>
      <c r="TX19" s="81"/>
      <c r="TY19" s="81"/>
      <c r="TZ19" s="81"/>
      <c r="UA19" s="81"/>
      <c r="UB19" s="81"/>
      <c r="UC19" s="81"/>
      <c r="UD19" s="81"/>
      <c r="UE19" s="81"/>
      <c r="UF19" s="81"/>
      <c r="UG19" s="81"/>
      <c r="UH19" s="81"/>
      <c r="UI19" s="81"/>
      <c r="UJ19" s="81"/>
      <c r="UK19" s="81"/>
      <c r="UL19" s="81"/>
      <c r="UM19" s="81"/>
      <c r="UN19" s="81"/>
      <c r="UO19" s="81"/>
      <c r="UP19" s="81"/>
      <c r="UQ19" s="81"/>
      <c r="UR19" s="81"/>
      <c r="US19" s="81"/>
      <c r="UT19" s="81"/>
      <c r="UU19" s="81"/>
      <c r="UV19" s="81"/>
      <c r="UW19" s="81"/>
      <c r="UX19" s="81"/>
      <c r="UY19" s="81"/>
      <c r="UZ19" s="81"/>
      <c r="VA19" s="81"/>
      <c r="VB19" s="81"/>
      <c r="VC19" s="81"/>
      <c r="VD19" s="81"/>
      <c r="VE19" s="81"/>
      <c r="VF19" s="81"/>
      <c r="VG19" s="81"/>
      <c r="VH19" s="81"/>
      <c r="VI19" s="81"/>
      <c r="VJ19" s="81"/>
      <c r="VK19" s="81"/>
      <c r="VL19" s="81"/>
      <c r="VM19" s="81"/>
      <c r="VN19" s="81"/>
      <c r="VO19" s="81"/>
      <c r="VP19" s="81"/>
      <c r="VQ19" s="81"/>
      <c r="VR19" s="81"/>
      <c r="VS19" s="81"/>
      <c r="VT19" s="81"/>
      <c r="VU19" s="81"/>
      <c r="VV19" s="81"/>
      <c r="VW19" s="81"/>
      <c r="VX19" s="81"/>
      <c r="VY19" s="81"/>
      <c r="VZ19" s="81"/>
      <c r="WA19" s="81"/>
      <c r="WB19" s="81"/>
      <c r="WC19" s="81"/>
      <c r="WD19" s="81"/>
      <c r="WE19" s="81"/>
      <c r="WF19" s="81"/>
      <c r="WG19" s="81"/>
      <c r="WH19" s="81"/>
      <c r="WI19" s="81"/>
      <c r="WJ19" s="81"/>
      <c r="WK19" s="81"/>
      <c r="WL19" s="81"/>
      <c r="WM19" s="81"/>
      <c r="WN19" s="81"/>
      <c r="WO19" s="81"/>
      <c r="WP19" s="81"/>
      <c r="WQ19" s="81"/>
      <c r="WR19" s="81"/>
      <c r="WS19" s="81"/>
      <c r="WT19" s="81"/>
      <c r="WU19" s="81"/>
      <c r="WV19" s="81"/>
      <c r="WW19" s="81"/>
      <c r="WX19" s="81"/>
      <c r="WY19" s="81"/>
      <c r="WZ19" s="81"/>
      <c r="XA19" s="81"/>
      <c r="XB19" s="81"/>
      <c r="XC19" s="81"/>
      <c r="XD19" s="81"/>
      <c r="XE19" s="81"/>
      <c r="XF19" s="81"/>
      <c r="XG19" s="81"/>
      <c r="XH19" s="81"/>
      <c r="XI19" s="81"/>
      <c r="XJ19" s="81"/>
      <c r="XK19" s="81"/>
      <c r="XL19" s="81"/>
      <c r="XM19" s="81"/>
      <c r="XN19" s="81"/>
      <c r="XO19" s="81"/>
      <c r="XP19" s="81"/>
      <c r="XQ19" s="81"/>
      <c r="XR19" s="81"/>
      <c r="XS19" s="81"/>
      <c r="XT19" s="81"/>
      <c r="XU19" s="81"/>
      <c r="XV19" s="81"/>
      <c r="XW19" s="81"/>
      <c r="XX19" s="81"/>
      <c r="XY19" s="81"/>
      <c r="XZ19" s="81"/>
      <c r="YA19" s="81"/>
      <c r="YB19" s="81"/>
      <c r="YC19" s="81"/>
      <c r="YD19" s="81"/>
      <c r="YE19" s="81"/>
      <c r="YF19" s="81"/>
      <c r="YG19" s="81"/>
      <c r="YH19" s="81"/>
      <c r="YI19" s="81"/>
      <c r="YJ19" s="81"/>
      <c r="YK19" s="81"/>
      <c r="YL19" s="81"/>
      <c r="YM19" s="81"/>
      <c r="YN19" s="81"/>
      <c r="YO19" s="81"/>
      <c r="YP19" s="81"/>
      <c r="YQ19" s="81"/>
      <c r="YR19" s="81"/>
      <c r="YS19" s="81"/>
      <c r="YT19" s="81"/>
      <c r="YU19" s="81"/>
      <c r="YV19" s="81"/>
      <c r="YW19" s="81"/>
      <c r="YX19" s="81"/>
      <c r="YY19" s="81"/>
      <c r="YZ19" s="81"/>
      <c r="ZA19" s="81"/>
      <c r="ZB19" s="81"/>
      <c r="ZC19" s="81"/>
      <c r="ZD19" s="81"/>
      <c r="ZE19" s="81"/>
      <c r="ZF19" s="81"/>
      <c r="ZG19" s="81"/>
      <c r="ZH19" s="81"/>
      <c r="ZI19" s="81"/>
      <c r="ZJ19" s="81"/>
      <c r="ZK19" s="81"/>
      <c r="ZL19" s="81"/>
      <c r="ZM19" s="81"/>
      <c r="ZN19" s="81"/>
      <c r="ZO19" s="81"/>
      <c r="ZP19" s="81"/>
      <c r="ZQ19" s="81"/>
      <c r="ZR19" s="81"/>
      <c r="ZS19" s="81"/>
      <c r="ZT19" s="81"/>
      <c r="ZU19" s="81"/>
      <c r="ZV19" s="81"/>
      <c r="ZW19" s="81"/>
      <c r="ZX19" s="81"/>
      <c r="ZY19" s="81"/>
      <c r="ZZ19" s="81"/>
      <c r="AAA19" s="81"/>
      <c r="AAB19" s="81"/>
      <c r="AAC19" s="81"/>
      <c r="AAD19" s="81"/>
      <c r="AAE19" s="81"/>
      <c r="AAF19" s="81"/>
      <c r="AAG19" s="81"/>
      <c r="AAH19" s="81"/>
      <c r="AAI19" s="81"/>
      <c r="AAJ19" s="81"/>
      <c r="AAK19" s="81"/>
      <c r="AAL19" s="81"/>
      <c r="AAM19" s="81"/>
      <c r="AAN19" s="81"/>
      <c r="AAO19" s="81"/>
      <c r="AAP19" s="81"/>
      <c r="AAQ19" s="81"/>
      <c r="AAR19" s="81"/>
      <c r="AAS19" s="81"/>
      <c r="AAT19" s="81"/>
      <c r="AAU19" s="81"/>
      <c r="AAV19" s="81"/>
      <c r="AAW19" s="81"/>
      <c r="AAX19" s="81"/>
      <c r="AAY19" s="81"/>
      <c r="AAZ19" s="81"/>
      <c r="ABA19" s="81"/>
      <c r="ABB19" s="81"/>
      <c r="ABC19" s="81"/>
      <c r="ABD19" s="81"/>
      <c r="ABE19" s="81"/>
      <c r="ABF19" s="81"/>
      <c r="ABG19" s="81"/>
      <c r="ABH19" s="81"/>
      <c r="ABI19" s="81"/>
      <c r="ABJ19" s="81"/>
      <c r="ABK19" s="81"/>
      <c r="ABL19" s="81"/>
      <c r="ABM19" s="81"/>
      <c r="ABN19" s="81"/>
      <c r="ABO19" s="81"/>
      <c r="ABP19" s="81"/>
      <c r="ABQ19" s="81"/>
      <c r="ABR19" s="81"/>
      <c r="ABS19" s="81"/>
      <c r="ABT19" s="81"/>
      <c r="ABU19" s="81"/>
      <c r="ABV19" s="81"/>
      <c r="ABW19" s="81"/>
      <c r="ABX19" s="81"/>
      <c r="ABY19" s="81"/>
      <c r="ABZ19" s="81"/>
      <c r="ACA19" s="81"/>
      <c r="ACB19" s="81"/>
      <c r="ACC19" s="81"/>
      <c r="ACD19" s="81"/>
      <c r="ACE19" s="81"/>
      <c r="ACF19" s="81"/>
      <c r="ACG19" s="81"/>
      <c r="ACH19" s="81"/>
      <c r="ACI19" s="81"/>
      <c r="ACJ19" s="81"/>
      <c r="ACK19" s="81"/>
      <c r="ACL19" s="81"/>
      <c r="ACM19" s="81"/>
      <c r="ACN19" s="81"/>
      <c r="ACO19" s="81"/>
      <c r="ACP19" s="81"/>
      <c r="ACQ19" s="81"/>
      <c r="ACR19" s="81"/>
      <c r="ACS19" s="81"/>
      <c r="ACT19" s="81"/>
      <c r="ACU19" s="81"/>
      <c r="ACV19" s="81"/>
      <c r="ACW19" s="81"/>
      <c r="ACX19" s="81"/>
      <c r="ACY19" s="81"/>
      <c r="ACZ19" s="81"/>
      <c r="ADA19" s="81"/>
      <c r="ADB19" s="81"/>
      <c r="ADC19" s="81"/>
      <c r="ADD19" s="81"/>
      <c r="ADE19" s="81"/>
      <c r="ADF19" s="81"/>
      <c r="ADG19" s="81"/>
      <c r="ADH19" s="81"/>
      <c r="ADI19" s="81"/>
      <c r="ADJ19" s="81"/>
      <c r="ADK19" s="81"/>
      <c r="ADL19" s="81"/>
      <c r="ADM19" s="81"/>
      <c r="ADN19" s="81"/>
      <c r="ADO19" s="81"/>
      <c r="ADP19" s="81"/>
      <c r="ADQ19" s="81"/>
      <c r="ADR19" s="81"/>
      <c r="ADS19" s="81"/>
      <c r="ADT19" s="81"/>
      <c r="ADU19" s="81"/>
      <c r="ADV19" s="81"/>
      <c r="ADW19" s="81"/>
      <c r="ADX19" s="81"/>
      <c r="ADY19" s="81"/>
      <c r="ADZ19" s="81"/>
      <c r="AEA19" s="81"/>
      <c r="AEB19" s="81"/>
      <c r="AEC19" s="81"/>
      <c r="AED19" s="81"/>
      <c r="AEE19" s="81"/>
      <c r="AEF19" s="81"/>
      <c r="AEG19" s="81"/>
      <c r="AEH19" s="81"/>
      <c r="AEI19" s="81"/>
      <c r="AEJ19" s="81"/>
      <c r="AEK19" s="81"/>
      <c r="AEL19" s="81"/>
      <c r="AEM19" s="81"/>
      <c r="AEN19" s="81"/>
      <c r="AEO19" s="81"/>
      <c r="AEP19" s="81"/>
      <c r="AEQ19" s="81"/>
      <c r="AER19" s="81"/>
      <c r="AES19" s="81"/>
      <c r="AET19" s="81"/>
      <c r="AEU19" s="81"/>
      <c r="AEV19" s="81"/>
      <c r="AEW19" s="81"/>
      <c r="AEX19" s="81"/>
      <c r="AEY19" s="81"/>
      <c r="AEZ19" s="81"/>
      <c r="AFA19" s="81"/>
      <c r="AFB19" s="81"/>
      <c r="AFC19" s="81"/>
      <c r="AFD19" s="81"/>
      <c r="AFE19" s="81"/>
      <c r="AFF19" s="81"/>
      <c r="AFG19" s="81"/>
      <c r="AFH19" s="81"/>
      <c r="AFI19" s="81"/>
      <c r="AFJ19" s="81"/>
      <c r="AFK19" s="81"/>
      <c r="AFL19" s="81"/>
      <c r="AFM19" s="81"/>
      <c r="AFN19" s="81"/>
      <c r="AFO19" s="81"/>
      <c r="AFP19" s="81"/>
      <c r="AFQ19" s="81"/>
      <c r="AFR19" s="81"/>
      <c r="AFS19" s="81"/>
      <c r="AFT19" s="81"/>
      <c r="AFU19" s="81"/>
      <c r="AFV19" s="81"/>
      <c r="AFW19" s="81"/>
      <c r="AFX19" s="81"/>
      <c r="AFY19" s="81"/>
      <c r="AFZ19" s="81"/>
      <c r="AGA19" s="81"/>
      <c r="AGB19" s="81"/>
      <c r="AGC19" s="81"/>
      <c r="AGD19" s="81"/>
      <c r="AGE19" s="81"/>
      <c r="AGF19" s="81"/>
      <c r="AGG19" s="81"/>
      <c r="AGH19" s="81"/>
      <c r="AGI19" s="81"/>
      <c r="AGJ19" s="81"/>
      <c r="AGK19" s="81"/>
      <c r="AGL19" s="81"/>
      <c r="AGM19" s="81"/>
      <c r="AGN19" s="81"/>
      <c r="AGO19" s="81"/>
      <c r="AGP19" s="81"/>
      <c r="AGQ19" s="81"/>
      <c r="AGR19" s="81"/>
      <c r="AGS19" s="81"/>
      <c r="AGT19" s="81"/>
      <c r="AGU19" s="81"/>
      <c r="AGV19" s="81"/>
      <c r="AGW19" s="81"/>
      <c r="AGX19" s="81"/>
      <c r="AGY19" s="81"/>
      <c r="AGZ19" s="81"/>
      <c r="AHA19" s="81"/>
      <c r="AHB19" s="81"/>
      <c r="AHC19" s="81"/>
      <c r="AHD19" s="81"/>
      <c r="AHE19" s="81"/>
      <c r="AHF19" s="81"/>
      <c r="AHG19" s="81"/>
      <c r="AHH19" s="81"/>
      <c r="AHI19" s="81"/>
      <c r="AHJ19" s="81"/>
      <c r="AHK19" s="81"/>
      <c r="AHL19" s="81"/>
      <c r="AHM19" s="81"/>
      <c r="AHN19" s="81"/>
      <c r="AHO19" s="81"/>
      <c r="AHP19" s="81"/>
      <c r="AHQ19" s="81"/>
      <c r="AHR19" s="81"/>
      <c r="AHS19" s="81"/>
      <c r="AHT19" s="81"/>
      <c r="AHU19" s="81"/>
      <c r="AHV19" s="81"/>
      <c r="AHW19" s="81"/>
      <c r="AHX19" s="81"/>
      <c r="AHY19" s="81"/>
      <c r="AHZ19" s="81"/>
      <c r="AIA19" s="81"/>
      <c r="AIB19" s="81"/>
      <c r="AIC19" s="81"/>
      <c r="AID19" s="81"/>
      <c r="AIE19" s="81"/>
      <c r="AIF19" s="81"/>
      <c r="AIG19" s="81"/>
      <c r="AIH19" s="81"/>
      <c r="AII19" s="81"/>
      <c r="AIJ19" s="81"/>
      <c r="AIK19" s="81"/>
      <c r="AIL19" s="81"/>
      <c r="AIM19" s="81"/>
      <c r="AIN19" s="81"/>
      <c r="AIO19" s="81"/>
      <c r="AIP19" s="81"/>
      <c r="AIQ19" s="81"/>
      <c r="AIR19" s="81"/>
      <c r="AIS19" s="81"/>
      <c r="AIT19" s="81"/>
      <c r="AIU19" s="81"/>
      <c r="AIV19" s="81"/>
      <c r="AIW19" s="81"/>
      <c r="AIX19" s="81"/>
      <c r="AIY19" s="81"/>
      <c r="AIZ19" s="81"/>
      <c r="AJA19" s="81"/>
      <c r="AJB19" s="81"/>
      <c r="AJC19" s="81"/>
      <c r="AJD19" s="81"/>
      <c r="AJE19" s="81"/>
      <c r="AJF19" s="81"/>
      <c r="AJG19" s="81"/>
      <c r="AJH19" s="81"/>
      <c r="AJI19" s="81"/>
      <c r="AJJ19" s="81"/>
      <c r="AJK19" s="81"/>
      <c r="AJL19" s="81"/>
      <c r="AJM19" s="81"/>
      <c r="AJN19" s="81"/>
      <c r="AJO19" s="81"/>
      <c r="AJP19" s="81"/>
      <c r="AJQ19" s="81"/>
      <c r="AJR19" s="81"/>
      <c r="AJS19" s="81"/>
      <c r="AJT19" s="81"/>
      <c r="AJU19" s="81"/>
      <c r="AJV19" s="81"/>
      <c r="AJW19" s="81"/>
      <c r="AJX19" s="81"/>
      <c r="AJY19" s="81"/>
      <c r="AJZ19" s="81"/>
      <c r="AKA19" s="81"/>
      <c r="AKB19" s="81"/>
      <c r="AKC19" s="81"/>
      <c r="AKD19" s="81"/>
      <c r="AKE19" s="81"/>
      <c r="AKF19" s="81"/>
      <c r="AKG19" s="81"/>
      <c r="AKH19" s="81"/>
      <c r="AKI19" s="81"/>
      <c r="AKJ19" s="81"/>
      <c r="AKK19" s="81"/>
      <c r="AKL19" s="81"/>
      <c r="AKM19" s="81"/>
      <c r="AKN19" s="81"/>
      <c r="AKO19" s="81"/>
      <c r="AKP19" s="81"/>
      <c r="AKQ19" s="81"/>
      <c r="AKR19" s="81"/>
      <c r="AKS19" s="81"/>
      <c r="AKT19" s="81"/>
      <c r="AKU19" s="81"/>
      <c r="AKV19" s="81"/>
      <c r="AKW19" s="81"/>
      <c r="AKX19" s="81"/>
      <c r="AKY19" s="81"/>
      <c r="AKZ19" s="81"/>
      <c r="ALA19" s="81"/>
      <c r="ALB19" s="81"/>
      <c r="ALC19" s="81"/>
      <c r="ALD19" s="81"/>
      <c r="ALE19" s="81"/>
      <c r="ALF19" s="81"/>
      <c r="ALG19" s="81"/>
      <c r="ALH19" s="81"/>
      <c r="ALI19" s="81"/>
      <c r="ALJ19" s="81"/>
      <c r="ALK19" s="81"/>
      <c r="ALL19" s="81"/>
      <c r="ALM19" s="81"/>
      <c r="ALN19" s="81"/>
      <c r="ALO19" s="81"/>
      <c r="ALP19" s="81"/>
      <c r="ALQ19" s="81"/>
      <c r="ALR19" s="81"/>
      <c r="ALS19" s="81"/>
      <c r="ALT19" s="81"/>
      <c r="ALU19" s="81"/>
      <c r="ALV19" s="81"/>
      <c r="ALW19" s="81"/>
      <c r="ALX19" s="81"/>
      <c r="ALY19" s="81"/>
      <c r="ALZ19" s="81"/>
      <c r="AMA19" s="81"/>
      <c r="AMB19" s="81"/>
      <c r="AMC19" s="81"/>
      <c r="AMD19" s="81"/>
      <c r="AME19" s="81"/>
      <c r="AMF19" s="81"/>
      <c r="AMG19" s="81"/>
      <c r="AMH19" s="81"/>
      <c r="AMI19" s="81"/>
      <c r="AMJ19" s="81"/>
      <c r="AMK19" s="81"/>
      <c r="AML19" s="81"/>
    </row>
    <row r="20" spans="1:1026" ht="32.25" customHeight="1" thickBot="1" x14ac:dyDescent="0.35">
      <c r="A20" s="50">
        <v>40000000</v>
      </c>
      <c r="B20" s="51" t="s">
        <v>7</v>
      </c>
      <c r="C20" s="60">
        <f>SUM(C21)</f>
        <v>4972000</v>
      </c>
      <c r="D20" s="60">
        <f t="shared" ref="D20:G20" si="6">SUM(D21)</f>
        <v>4972000</v>
      </c>
      <c r="E20" s="60">
        <f t="shared" si="6"/>
        <v>5305696</v>
      </c>
      <c r="F20" s="60">
        <f t="shared" si="6"/>
        <v>106.71150442477877</v>
      </c>
      <c r="G20" s="61">
        <f t="shared" si="6"/>
        <v>333696</v>
      </c>
    </row>
    <row r="21" spans="1:1026" ht="32.25" customHeight="1" thickBot="1" x14ac:dyDescent="0.35">
      <c r="A21" s="50">
        <v>41000000</v>
      </c>
      <c r="B21" s="51" t="s">
        <v>28</v>
      </c>
      <c r="C21" s="60">
        <f>SUM(C22)</f>
        <v>4972000</v>
      </c>
      <c r="D21" s="60">
        <f t="shared" ref="D21:G21" si="7">SUM(D22)</f>
        <v>4972000</v>
      </c>
      <c r="E21" s="60">
        <f t="shared" si="7"/>
        <v>5305696</v>
      </c>
      <c r="F21" s="60">
        <f t="shared" si="7"/>
        <v>106.71150442477877</v>
      </c>
      <c r="G21" s="61">
        <f t="shared" si="7"/>
        <v>333696</v>
      </c>
    </row>
    <row r="22" spans="1:1026" ht="40.5" customHeight="1" thickBot="1" x14ac:dyDescent="0.35">
      <c r="A22" s="50">
        <v>41050000</v>
      </c>
      <c r="B22" s="51" t="s">
        <v>8</v>
      </c>
      <c r="C22" s="60">
        <f>SUM(C23)</f>
        <v>4972000</v>
      </c>
      <c r="D22" s="60">
        <f t="shared" ref="D22:G22" si="8">SUM(D23)</f>
        <v>4972000</v>
      </c>
      <c r="E22" s="60">
        <f t="shared" si="8"/>
        <v>5305696</v>
      </c>
      <c r="F22" s="60">
        <f t="shared" si="8"/>
        <v>106.71150442477877</v>
      </c>
      <c r="G22" s="61">
        <f t="shared" si="8"/>
        <v>333696</v>
      </c>
    </row>
    <row r="23" spans="1:1026" ht="32.25" customHeight="1" thickBot="1" x14ac:dyDescent="0.35">
      <c r="A23" s="62">
        <v>41053900</v>
      </c>
      <c r="B23" s="65" t="s">
        <v>10</v>
      </c>
      <c r="C23" s="63">
        <v>4972000</v>
      </c>
      <c r="D23" s="63">
        <v>4972000</v>
      </c>
      <c r="E23" s="63">
        <v>5305696</v>
      </c>
      <c r="F23" s="63">
        <f>E23/D23*100</f>
        <v>106.71150442477877</v>
      </c>
      <c r="G23" s="64">
        <f>E23-D23</f>
        <v>333696</v>
      </c>
    </row>
    <row r="24" spans="1:1026" s="89" customFormat="1" ht="33.75" customHeight="1" thickBot="1" x14ac:dyDescent="0.35">
      <c r="A24" s="66"/>
      <c r="B24" s="90" t="s">
        <v>13</v>
      </c>
      <c r="C24" s="86">
        <f>C17+C20</f>
        <v>4972000</v>
      </c>
      <c r="D24" s="86">
        <f t="shared" ref="D24:E24" si="9">D17+D20</f>
        <v>4972000</v>
      </c>
      <c r="E24" s="86">
        <f t="shared" si="9"/>
        <v>5813591</v>
      </c>
      <c r="F24" s="86">
        <f>E24/D24*100</f>
        <v>116.92660901045858</v>
      </c>
      <c r="G24" s="87">
        <f>G17+G20</f>
        <v>841591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  <c r="IX24" s="88"/>
      <c r="IY24" s="88"/>
      <c r="IZ24" s="88"/>
      <c r="JA24" s="88"/>
      <c r="JB24" s="88"/>
      <c r="JC24" s="88"/>
      <c r="JD24" s="88"/>
      <c r="JE24" s="88"/>
      <c r="JF24" s="88"/>
      <c r="JG24" s="88"/>
      <c r="JH24" s="88"/>
      <c r="JI24" s="88"/>
      <c r="JJ24" s="88"/>
      <c r="JK24" s="88"/>
      <c r="JL24" s="88"/>
      <c r="JM24" s="88"/>
      <c r="JN24" s="88"/>
      <c r="JO24" s="88"/>
      <c r="JP24" s="88"/>
      <c r="JQ24" s="88"/>
      <c r="JR24" s="88"/>
      <c r="JS24" s="88"/>
      <c r="JT24" s="88"/>
      <c r="JU24" s="88"/>
      <c r="JV24" s="88"/>
      <c r="JW24" s="88"/>
      <c r="JX24" s="88"/>
      <c r="JY24" s="88"/>
      <c r="JZ24" s="88"/>
      <c r="KA24" s="88"/>
      <c r="KB24" s="88"/>
      <c r="KC24" s="88"/>
      <c r="KD24" s="88"/>
      <c r="KE24" s="88"/>
      <c r="KF24" s="88"/>
      <c r="KG24" s="88"/>
      <c r="KH24" s="88"/>
      <c r="KI24" s="88"/>
      <c r="KJ24" s="88"/>
      <c r="KK24" s="88"/>
      <c r="KL24" s="88"/>
      <c r="KM24" s="88"/>
      <c r="KN24" s="88"/>
      <c r="KO24" s="88"/>
      <c r="KP24" s="88"/>
      <c r="KQ24" s="88"/>
      <c r="KR24" s="88"/>
      <c r="KS24" s="88"/>
      <c r="KT24" s="88"/>
      <c r="KU24" s="88"/>
      <c r="KV24" s="88"/>
      <c r="KW24" s="88"/>
      <c r="KX24" s="88"/>
      <c r="KY24" s="88"/>
      <c r="KZ24" s="88"/>
      <c r="LA24" s="88"/>
      <c r="LB24" s="88"/>
      <c r="LC24" s="88"/>
      <c r="LD24" s="88"/>
      <c r="LE24" s="88"/>
      <c r="LF24" s="88"/>
      <c r="LG24" s="88"/>
      <c r="LH24" s="88"/>
      <c r="LI24" s="88"/>
      <c r="LJ24" s="88"/>
      <c r="LK24" s="88"/>
      <c r="LL24" s="88"/>
      <c r="LM24" s="88"/>
      <c r="LN24" s="88"/>
      <c r="LO24" s="88"/>
      <c r="LP24" s="88"/>
      <c r="LQ24" s="88"/>
      <c r="LR24" s="88"/>
      <c r="LS24" s="88"/>
      <c r="LT24" s="88"/>
      <c r="LU24" s="88"/>
      <c r="LV24" s="88"/>
      <c r="LW24" s="88"/>
      <c r="LX24" s="88"/>
      <c r="LY24" s="88"/>
      <c r="LZ24" s="88"/>
      <c r="MA24" s="88"/>
      <c r="MB24" s="88"/>
      <c r="MC24" s="88"/>
      <c r="MD24" s="88"/>
      <c r="ME24" s="88"/>
      <c r="MF24" s="88"/>
      <c r="MG24" s="88"/>
      <c r="MH24" s="88"/>
      <c r="MI24" s="88"/>
      <c r="MJ24" s="88"/>
      <c r="MK24" s="88"/>
      <c r="ML24" s="88"/>
      <c r="MM24" s="88"/>
      <c r="MN24" s="88"/>
      <c r="MO24" s="88"/>
      <c r="MP24" s="88"/>
      <c r="MQ24" s="88"/>
      <c r="MR24" s="88"/>
      <c r="MS24" s="88"/>
      <c r="MT24" s="88"/>
      <c r="MU24" s="88"/>
      <c r="MV24" s="88"/>
      <c r="MW24" s="88"/>
      <c r="MX24" s="88"/>
      <c r="MY24" s="88"/>
      <c r="MZ24" s="88"/>
      <c r="NA24" s="88"/>
      <c r="NB24" s="88"/>
      <c r="NC24" s="88"/>
      <c r="ND24" s="88"/>
      <c r="NE24" s="88"/>
      <c r="NF24" s="88"/>
      <c r="NG24" s="88"/>
      <c r="NH24" s="88"/>
      <c r="NI24" s="88"/>
      <c r="NJ24" s="88"/>
      <c r="NK24" s="88"/>
      <c r="NL24" s="88"/>
      <c r="NM24" s="88"/>
      <c r="NN24" s="88"/>
      <c r="NO24" s="88"/>
      <c r="NP24" s="88"/>
      <c r="NQ24" s="88"/>
      <c r="NR24" s="88"/>
      <c r="NS24" s="88"/>
      <c r="NT24" s="88"/>
      <c r="NU24" s="88"/>
      <c r="NV24" s="88"/>
      <c r="NW24" s="88"/>
      <c r="NX24" s="88"/>
      <c r="NY24" s="88"/>
      <c r="NZ24" s="88"/>
      <c r="OA24" s="88"/>
      <c r="OB24" s="88"/>
      <c r="OC24" s="88"/>
      <c r="OD24" s="88"/>
      <c r="OE24" s="88"/>
      <c r="OF24" s="88"/>
      <c r="OG24" s="88"/>
      <c r="OH24" s="88"/>
      <c r="OI24" s="88"/>
      <c r="OJ24" s="88"/>
      <c r="OK24" s="88"/>
      <c r="OL24" s="88"/>
      <c r="OM24" s="88"/>
      <c r="ON24" s="88"/>
      <c r="OO24" s="88"/>
      <c r="OP24" s="88"/>
      <c r="OQ24" s="88"/>
      <c r="OR24" s="88"/>
      <c r="OS24" s="88"/>
      <c r="OT24" s="88"/>
      <c r="OU24" s="88"/>
      <c r="OV24" s="88"/>
      <c r="OW24" s="88"/>
      <c r="OX24" s="88"/>
      <c r="OY24" s="88"/>
      <c r="OZ24" s="88"/>
      <c r="PA24" s="88"/>
      <c r="PB24" s="88"/>
      <c r="PC24" s="88"/>
      <c r="PD24" s="88"/>
      <c r="PE24" s="88"/>
      <c r="PF24" s="88"/>
      <c r="PG24" s="88"/>
      <c r="PH24" s="88"/>
      <c r="PI24" s="88"/>
      <c r="PJ24" s="88"/>
      <c r="PK24" s="88"/>
      <c r="PL24" s="88"/>
      <c r="PM24" s="88"/>
      <c r="PN24" s="88"/>
      <c r="PO24" s="88"/>
      <c r="PP24" s="88"/>
      <c r="PQ24" s="88"/>
      <c r="PR24" s="88"/>
      <c r="PS24" s="88"/>
      <c r="PT24" s="88"/>
      <c r="PU24" s="88"/>
      <c r="PV24" s="88"/>
      <c r="PW24" s="88"/>
      <c r="PX24" s="88"/>
      <c r="PY24" s="88"/>
      <c r="PZ24" s="88"/>
      <c r="QA24" s="88"/>
      <c r="QB24" s="88"/>
      <c r="QC24" s="88"/>
      <c r="QD24" s="88"/>
      <c r="QE24" s="88"/>
      <c r="QF24" s="88"/>
      <c r="QG24" s="88"/>
      <c r="QH24" s="88"/>
      <c r="QI24" s="88"/>
      <c r="QJ24" s="88"/>
      <c r="QK24" s="88"/>
      <c r="QL24" s="88"/>
      <c r="QM24" s="88"/>
      <c r="QN24" s="88"/>
      <c r="QO24" s="88"/>
      <c r="QP24" s="88"/>
      <c r="QQ24" s="88"/>
      <c r="QR24" s="88"/>
      <c r="QS24" s="88"/>
      <c r="QT24" s="88"/>
      <c r="QU24" s="88"/>
      <c r="QV24" s="88"/>
      <c r="QW24" s="88"/>
      <c r="QX24" s="88"/>
      <c r="QY24" s="88"/>
      <c r="QZ24" s="88"/>
      <c r="RA24" s="88"/>
      <c r="RB24" s="88"/>
      <c r="RC24" s="88"/>
      <c r="RD24" s="88"/>
      <c r="RE24" s="88"/>
      <c r="RF24" s="88"/>
      <c r="RG24" s="88"/>
      <c r="RH24" s="88"/>
      <c r="RI24" s="88"/>
      <c r="RJ24" s="88"/>
      <c r="RK24" s="88"/>
      <c r="RL24" s="88"/>
      <c r="RM24" s="88"/>
      <c r="RN24" s="88"/>
      <c r="RO24" s="88"/>
      <c r="RP24" s="88"/>
      <c r="RQ24" s="88"/>
      <c r="RR24" s="88"/>
      <c r="RS24" s="88"/>
      <c r="RT24" s="88"/>
      <c r="RU24" s="88"/>
      <c r="RV24" s="88"/>
      <c r="RW24" s="88"/>
      <c r="RX24" s="88"/>
      <c r="RY24" s="88"/>
      <c r="RZ24" s="88"/>
      <c r="SA24" s="88"/>
      <c r="SB24" s="88"/>
      <c r="SC24" s="88"/>
      <c r="SD24" s="88"/>
      <c r="SE24" s="88"/>
      <c r="SF24" s="88"/>
      <c r="SG24" s="88"/>
      <c r="SH24" s="88"/>
      <c r="SI24" s="88"/>
      <c r="SJ24" s="88"/>
      <c r="SK24" s="88"/>
      <c r="SL24" s="88"/>
      <c r="SM24" s="88"/>
      <c r="SN24" s="88"/>
      <c r="SO24" s="88"/>
      <c r="SP24" s="88"/>
      <c r="SQ24" s="88"/>
      <c r="SR24" s="88"/>
      <c r="SS24" s="88"/>
      <c r="ST24" s="88"/>
      <c r="SU24" s="88"/>
      <c r="SV24" s="88"/>
      <c r="SW24" s="88"/>
      <c r="SX24" s="88"/>
      <c r="SY24" s="88"/>
      <c r="SZ24" s="88"/>
      <c r="TA24" s="88"/>
      <c r="TB24" s="88"/>
      <c r="TC24" s="88"/>
      <c r="TD24" s="88"/>
      <c r="TE24" s="88"/>
      <c r="TF24" s="88"/>
      <c r="TG24" s="88"/>
      <c r="TH24" s="88"/>
      <c r="TI24" s="88"/>
      <c r="TJ24" s="88"/>
      <c r="TK24" s="88"/>
      <c r="TL24" s="88"/>
      <c r="TM24" s="88"/>
      <c r="TN24" s="88"/>
      <c r="TO24" s="88"/>
      <c r="TP24" s="88"/>
      <c r="TQ24" s="88"/>
      <c r="TR24" s="88"/>
      <c r="TS24" s="88"/>
      <c r="TT24" s="88"/>
      <c r="TU24" s="88"/>
      <c r="TV24" s="88"/>
      <c r="TW24" s="88"/>
      <c r="TX24" s="88"/>
      <c r="TY24" s="88"/>
      <c r="TZ24" s="88"/>
      <c r="UA24" s="88"/>
      <c r="UB24" s="88"/>
      <c r="UC24" s="88"/>
      <c r="UD24" s="88"/>
      <c r="UE24" s="88"/>
      <c r="UF24" s="88"/>
      <c r="UG24" s="88"/>
      <c r="UH24" s="88"/>
      <c r="UI24" s="88"/>
      <c r="UJ24" s="88"/>
      <c r="UK24" s="88"/>
      <c r="UL24" s="88"/>
      <c r="UM24" s="88"/>
      <c r="UN24" s="88"/>
      <c r="UO24" s="88"/>
      <c r="UP24" s="88"/>
      <c r="UQ24" s="88"/>
      <c r="UR24" s="88"/>
      <c r="US24" s="88"/>
      <c r="UT24" s="88"/>
      <c r="UU24" s="88"/>
      <c r="UV24" s="88"/>
      <c r="UW24" s="88"/>
      <c r="UX24" s="88"/>
      <c r="UY24" s="88"/>
      <c r="UZ24" s="88"/>
      <c r="VA24" s="88"/>
      <c r="VB24" s="88"/>
      <c r="VC24" s="88"/>
      <c r="VD24" s="88"/>
      <c r="VE24" s="88"/>
      <c r="VF24" s="88"/>
      <c r="VG24" s="88"/>
      <c r="VH24" s="88"/>
      <c r="VI24" s="88"/>
      <c r="VJ24" s="88"/>
      <c r="VK24" s="88"/>
      <c r="VL24" s="88"/>
      <c r="VM24" s="88"/>
      <c r="VN24" s="88"/>
      <c r="VO24" s="88"/>
      <c r="VP24" s="88"/>
      <c r="VQ24" s="88"/>
      <c r="VR24" s="88"/>
      <c r="VS24" s="88"/>
      <c r="VT24" s="88"/>
      <c r="VU24" s="88"/>
      <c r="VV24" s="88"/>
      <c r="VW24" s="88"/>
      <c r="VX24" s="88"/>
      <c r="VY24" s="88"/>
      <c r="VZ24" s="88"/>
      <c r="WA24" s="88"/>
      <c r="WB24" s="88"/>
      <c r="WC24" s="88"/>
      <c r="WD24" s="88"/>
      <c r="WE24" s="88"/>
      <c r="WF24" s="88"/>
      <c r="WG24" s="88"/>
      <c r="WH24" s="88"/>
      <c r="WI24" s="88"/>
      <c r="WJ24" s="88"/>
      <c r="WK24" s="88"/>
      <c r="WL24" s="88"/>
      <c r="WM24" s="88"/>
      <c r="WN24" s="88"/>
      <c r="WO24" s="88"/>
      <c r="WP24" s="88"/>
      <c r="WQ24" s="88"/>
      <c r="WR24" s="88"/>
      <c r="WS24" s="88"/>
      <c r="WT24" s="88"/>
      <c r="WU24" s="88"/>
      <c r="WV24" s="88"/>
      <c r="WW24" s="88"/>
      <c r="WX24" s="88"/>
      <c r="WY24" s="88"/>
      <c r="WZ24" s="88"/>
      <c r="XA24" s="88"/>
      <c r="XB24" s="88"/>
      <c r="XC24" s="88"/>
      <c r="XD24" s="88"/>
      <c r="XE24" s="88"/>
      <c r="XF24" s="88"/>
      <c r="XG24" s="88"/>
      <c r="XH24" s="88"/>
      <c r="XI24" s="88"/>
      <c r="XJ24" s="88"/>
      <c r="XK24" s="88"/>
      <c r="XL24" s="88"/>
      <c r="XM24" s="88"/>
      <c r="XN24" s="88"/>
      <c r="XO24" s="88"/>
      <c r="XP24" s="88"/>
      <c r="XQ24" s="88"/>
      <c r="XR24" s="88"/>
      <c r="XS24" s="88"/>
      <c r="XT24" s="88"/>
      <c r="XU24" s="88"/>
      <c r="XV24" s="88"/>
      <c r="XW24" s="88"/>
      <c r="XX24" s="88"/>
      <c r="XY24" s="88"/>
      <c r="XZ24" s="88"/>
      <c r="YA24" s="88"/>
      <c r="YB24" s="88"/>
      <c r="YC24" s="88"/>
      <c r="YD24" s="88"/>
      <c r="YE24" s="88"/>
      <c r="YF24" s="88"/>
      <c r="YG24" s="88"/>
      <c r="YH24" s="88"/>
      <c r="YI24" s="88"/>
      <c r="YJ24" s="88"/>
      <c r="YK24" s="88"/>
      <c r="YL24" s="88"/>
      <c r="YM24" s="88"/>
      <c r="YN24" s="88"/>
      <c r="YO24" s="88"/>
      <c r="YP24" s="88"/>
      <c r="YQ24" s="88"/>
      <c r="YR24" s="88"/>
      <c r="YS24" s="88"/>
      <c r="YT24" s="88"/>
      <c r="YU24" s="88"/>
      <c r="YV24" s="88"/>
      <c r="YW24" s="88"/>
      <c r="YX24" s="88"/>
      <c r="YY24" s="88"/>
      <c r="YZ24" s="88"/>
      <c r="ZA24" s="88"/>
      <c r="ZB24" s="88"/>
      <c r="ZC24" s="88"/>
      <c r="ZD24" s="88"/>
      <c r="ZE24" s="88"/>
      <c r="ZF24" s="88"/>
      <c r="ZG24" s="88"/>
      <c r="ZH24" s="88"/>
      <c r="ZI24" s="88"/>
      <c r="ZJ24" s="88"/>
      <c r="ZK24" s="88"/>
      <c r="ZL24" s="88"/>
      <c r="ZM24" s="88"/>
      <c r="ZN24" s="88"/>
      <c r="ZO24" s="88"/>
      <c r="ZP24" s="88"/>
      <c r="ZQ24" s="88"/>
      <c r="ZR24" s="88"/>
      <c r="ZS24" s="88"/>
      <c r="ZT24" s="88"/>
      <c r="ZU24" s="88"/>
      <c r="ZV24" s="88"/>
      <c r="ZW24" s="88"/>
      <c r="ZX24" s="88"/>
      <c r="ZY24" s="88"/>
      <c r="ZZ24" s="88"/>
      <c r="AAA24" s="88"/>
      <c r="AAB24" s="88"/>
      <c r="AAC24" s="88"/>
      <c r="AAD24" s="88"/>
      <c r="AAE24" s="88"/>
      <c r="AAF24" s="88"/>
      <c r="AAG24" s="88"/>
      <c r="AAH24" s="88"/>
      <c r="AAI24" s="88"/>
      <c r="AAJ24" s="88"/>
      <c r="AAK24" s="88"/>
      <c r="AAL24" s="88"/>
      <c r="AAM24" s="88"/>
      <c r="AAN24" s="88"/>
      <c r="AAO24" s="88"/>
      <c r="AAP24" s="88"/>
      <c r="AAQ24" s="88"/>
      <c r="AAR24" s="88"/>
      <c r="AAS24" s="88"/>
      <c r="AAT24" s="88"/>
      <c r="AAU24" s="88"/>
      <c r="AAV24" s="88"/>
      <c r="AAW24" s="88"/>
      <c r="AAX24" s="88"/>
      <c r="AAY24" s="88"/>
      <c r="AAZ24" s="88"/>
      <c r="ABA24" s="88"/>
      <c r="ABB24" s="88"/>
      <c r="ABC24" s="88"/>
      <c r="ABD24" s="88"/>
      <c r="ABE24" s="88"/>
      <c r="ABF24" s="88"/>
      <c r="ABG24" s="88"/>
      <c r="ABH24" s="88"/>
      <c r="ABI24" s="88"/>
      <c r="ABJ24" s="88"/>
      <c r="ABK24" s="88"/>
      <c r="ABL24" s="88"/>
      <c r="ABM24" s="88"/>
      <c r="ABN24" s="88"/>
      <c r="ABO24" s="88"/>
      <c r="ABP24" s="88"/>
      <c r="ABQ24" s="88"/>
      <c r="ABR24" s="88"/>
      <c r="ABS24" s="88"/>
      <c r="ABT24" s="88"/>
      <c r="ABU24" s="88"/>
      <c r="ABV24" s="88"/>
      <c r="ABW24" s="88"/>
      <c r="ABX24" s="88"/>
      <c r="ABY24" s="88"/>
      <c r="ABZ24" s="88"/>
      <c r="ACA24" s="88"/>
      <c r="ACB24" s="88"/>
      <c r="ACC24" s="88"/>
      <c r="ACD24" s="88"/>
      <c r="ACE24" s="88"/>
      <c r="ACF24" s="88"/>
      <c r="ACG24" s="88"/>
      <c r="ACH24" s="88"/>
      <c r="ACI24" s="88"/>
      <c r="ACJ24" s="88"/>
      <c r="ACK24" s="88"/>
      <c r="ACL24" s="88"/>
      <c r="ACM24" s="88"/>
      <c r="ACN24" s="88"/>
      <c r="ACO24" s="88"/>
      <c r="ACP24" s="88"/>
      <c r="ACQ24" s="88"/>
      <c r="ACR24" s="88"/>
      <c r="ACS24" s="88"/>
      <c r="ACT24" s="88"/>
      <c r="ACU24" s="88"/>
      <c r="ACV24" s="88"/>
      <c r="ACW24" s="88"/>
      <c r="ACX24" s="88"/>
      <c r="ACY24" s="88"/>
      <c r="ACZ24" s="88"/>
      <c r="ADA24" s="88"/>
      <c r="ADB24" s="88"/>
      <c r="ADC24" s="88"/>
      <c r="ADD24" s="88"/>
      <c r="ADE24" s="88"/>
      <c r="ADF24" s="88"/>
      <c r="ADG24" s="88"/>
      <c r="ADH24" s="88"/>
      <c r="ADI24" s="88"/>
      <c r="ADJ24" s="88"/>
      <c r="ADK24" s="88"/>
      <c r="ADL24" s="88"/>
      <c r="ADM24" s="88"/>
      <c r="ADN24" s="88"/>
      <c r="ADO24" s="88"/>
      <c r="ADP24" s="88"/>
      <c r="ADQ24" s="88"/>
      <c r="ADR24" s="88"/>
      <c r="ADS24" s="88"/>
      <c r="ADT24" s="88"/>
      <c r="ADU24" s="88"/>
      <c r="ADV24" s="88"/>
      <c r="ADW24" s="88"/>
      <c r="ADX24" s="88"/>
      <c r="ADY24" s="88"/>
      <c r="ADZ24" s="88"/>
      <c r="AEA24" s="88"/>
      <c r="AEB24" s="88"/>
      <c r="AEC24" s="88"/>
      <c r="AED24" s="88"/>
      <c r="AEE24" s="88"/>
      <c r="AEF24" s="88"/>
      <c r="AEG24" s="88"/>
      <c r="AEH24" s="88"/>
      <c r="AEI24" s="88"/>
      <c r="AEJ24" s="88"/>
      <c r="AEK24" s="88"/>
      <c r="AEL24" s="88"/>
      <c r="AEM24" s="88"/>
      <c r="AEN24" s="88"/>
      <c r="AEO24" s="88"/>
      <c r="AEP24" s="88"/>
      <c r="AEQ24" s="88"/>
      <c r="AER24" s="88"/>
      <c r="AES24" s="88"/>
      <c r="AET24" s="88"/>
      <c r="AEU24" s="88"/>
      <c r="AEV24" s="88"/>
      <c r="AEW24" s="88"/>
      <c r="AEX24" s="88"/>
      <c r="AEY24" s="88"/>
      <c r="AEZ24" s="88"/>
      <c r="AFA24" s="88"/>
      <c r="AFB24" s="88"/>
      <c r="AFC24" s="88"/>
      <c r="AFD24" s="88"/>
      <c r="AFE24" s="88"/>
      <c r="AFF24" s="88"/>
      <c r="AFG24" s="88"/>
      <c r="AFH24" s="88"/>
      <c r="AFI24" s="88"/>
      <c r="AFJ24" s="88"/>
      <c r="AFK24" s="88"/>
      <c r="AFL24" s="88"/>
      <c r="AFM24" s="88"/>
      <c r="AFN24" s="88"/>
      <c r="AFO24" s="88"/>
      <c r="AFP24" s="88"/>
      <c r="AFQ24" s="88"/>
      <c r="AFR24" s="88"/>
      <c r="AFS24" s="88"/>
      <c r="AFT24" s="88"/>
      <c r="AFU24" s="88"/>
      <c r="AFV24" s="88"/>
      <c r="AFW24" s="88"/>
      <c r="AFX24" s="88"/>
      <c r="AFY24" s="88"/>
      <c r="AFZ24" s="88"/>
      <c r="AGA24" s="88"/>
      <c r="AGB24" s="88"/>
      <c r="AGC24" s="88"/>
      <c r="AGD24" s="88"/>
      <c r="AGE24" s="88"/>
      <c r="AGF24" s="88"/>
      <c r="AGG24" s="88"/>
      <c r="AGH24" s="88"/>
      <c r="AGI24" s="88"/>
      <c r="AGJ24" s="88"/>
      <c r="AGK24" s="88"/>
      <c r="AGL24" s="88"/>
      <c r="AGM24" s="88"/>
      <c r="AGN24" s="88"/>
      <c r="AGO24" s="88"/>
      <c r="AGP24" s="88"/>
      <c r="AGQ24" s="88"/>
      <c r="AGR24" s="88"/>
      <c r="AGS24" s="88"/>
      <c r="AGT24" s="88"/>
      <c r="AGU24" s="88"/>
      <c r="AGV24" s="88"/>
      <c r="AGW24" s="88"/>
      <c r="AGX24" s="88"/>
      <c r="AGY24" s="88"/>
      <c r="AGZ24" s="88"/>
      <c r="AHA24" s="88"/>
      <c r="AHB24" s="88"/>
      <c r="AHC24" s="88"/>
      <c r="AHD24" s="88"/>
      <c r="AHE24" s="88"/>
      <c r="AHF24" s="88"/>
      <c r="AHG24" s="88"/>
      <c r="AHH24" s="88"/>
      <c r="AHI24" s="88"/>
      <c r="AHJ24" s="88"/>
      <c r="AHK24" s="88"/>
      <c r="AHL24" s="88"/>
      <c r="AHM24" s="88"/>
      <c r="AHN24" s="88"/>
      <c r="AHO24" s="88"/>
      <c r="AHP24" s="88"/>
      <c r="AHQ24" s="88"/>
      <c r="AHR24" s="88"/>
      <c r="AHS24" s="88"/>
      <c r="AHT24" s="88"/>
      <c r="AHU24" s="88"/>
      <c r="AHV24" s="88"/>
      <c r="AHW24" s="88"/>
      <c r="AHX24" s="88"/>
      <c r="AHY24" s="88"/>
      <c r="AHZ24" s="88"/>
      <c r="AIA24" s="88"/>
      <c r="AIB24" s="88"/>
      <c r="AIC24" s="88"/>
      <c r="AID24" s="88"/>
      <c r="AIE24" s="88"/>
      <c r="AIF24" s="88"/>
      <c r="AIG24" s="88"/>
      <c r="AIH24" s="88"/>
      <c r="AII24" s="88"/>
      <c r="AIJ24" s="88"/>
      <c r="AIK24" s="88"/>
      <c r="AIL24" s="88"/>
      <c r="AIM24" s="88"/>
      <c r="AIN24" s="88"/>
      <c r="AIO24" s="88"/>
      <c r="AIP24" s="88"/>
      <c r="AIQ24" s="88"/>
      <c r="AIR24" s="88"/>
      <c r="AIS24" s="88"/>
      <c r="AIT24" s="88"/>
      <c r="AIU24" s="88"/>
      <c r="AIV24" s="88"/>
      <c r="AIW24" s="88"/>
      <c r="AIX24" s="88"/>
      <c r="AIY24" s="88"/>
      <c r="AIZ24" s="88"/>
      <c r="AJA24" s="88"/>
      <c r="AJB24" s="88"/>
      <c r="AJC24" s="88"/>
      <c r="AJD24" s="88"/>
      <c r="AJE24" s="88"/>
      <c r="AJF24" s="88"/>
      <c r="AJG24" s="88"/>
      <c r="AJH24" s="88"/>
      <c r="AJI24" s="88"/>
      <c r="AJJ24" s="88"/>
      <c r="AJK24" s="88"/>
      <c r="AJL24" s="88"/>
      <c r="AJM24" s="88"/>
      <c r="AJN24" s="88"/>
      <c r="AJO24" s="88"/>
      <c r="AJP24" s="88"/>
      <c r="AJQ24" s="88"/>
      <c r="AJR24" s="88"/>
      <c r="AJS24" s="88"/>
      <c r="AJT24" s="88"/>
      <c r="AJU24" s="88"/>
      <c r="AJV24" s="88"/>
      <c r="AJW24" s="88"/>
      <c r="AJX24" s="88"/>
      <c r="AJY24" s="88"/>
      <c r="AJZ24" s="88"/>
      <c r="AKA24" s="88"/>
      <c r="AKB24" s="88"/>
      <c r="AKC24" s="88"/>
      <c r="AKD24" s="88"/>
      <c r="AKE24" s="88"/>
      <c r="AKF24" s="88"/>
      <c r="AKG24" s="88"/>
      <c r="AKH24" s="88"/>
      <c r="AKI24" s="88"/>
      <c r="AKJ24" s="88"/>
      <c r="AKK24" s="88"/>
      <c r="AKL24" s="88"/>
      <c r="AKM24" s="88"/>
      <c r="AKN24" s="88"/>
      <c r="AKO24" s="88"/>
      <c r="AKP24" s="88"/>
      <c r="AKQ24" s="88"/>
      <c r="AKR24" s="88"/>
      <c r="AKS24" s="88"/>
      <c r="AKT24" s="88"/>
      <c r="AKU24" s="88"/>
      <c r="AKV24" s="88"/>
      <c r="AKW24" s="88"/>
      <c r="AKX24" s="88"/>
      <c r="AKY24" s="88"/>
      <c r="AKZ24" s="88"/>
      <c r="ALA24" s="88"/>
      <c r="ALB24" s="88"/>
      <c r="ALC24" s="88"/>
      <c r="ALD24" s="88"/>
      <c r="ALE24" s="88"/>
      <c r="ALF24" s="88"/>
      <c r="ALG24" s="88"/>
      <c r="ALH24" s="88"/>
      <c r="ALI24" s="88"/>
      <c r="ALJ24" s="88"/>
      <c r="ALK24" s="88"/>
      <c r="ALL24" s="88"/>
      <c r="ALM24" s="88"/>
      <c r="ALN24" s="88"/>
      <c r="ALO24" s="88"/>
      <c r="ALP24" s="88"/>
      <c r="ALQ24" s="88"/>
      <c r="ALR24" s="88"/>
      <c r="ALS24" s="88"/>
      <c r="ALT24" s="88"/>
      <c r="ALU24" s="88"/>
      <c r="ALV24" s="88"/>
      <c r="ALW24" s="88"/>
      <c r="ALX24" s="88"/>
      <c r="ALY24" s="88"/>
      <c r="ALZ24" s="88"/>
      <c r="AMA24" s="88"/>
      <c r="AMB24" s="88"/>
      <c r="AMC24" s="88"/>
      <c r="AMD24" s="88"/>
      <c r="AME24" s="88"/>
      <c r="AMF24" s="88"/>
      <c r="AMG24" s="88"/>
      <c r="AMH24" s="88"/>
      <c r="AMI24" s="88"/>
      <c r="AMJ24" s="88"/>
      <c r="AMK24" s="88"/>
      <c r="AML24" s="88"/>
    </row>
    <row r="25" spans="1:1026" s="89" customFormat="1" ht="32.25" customHeight="1" thickBot="1" x14ac:dyDescent="0.4">
      <c r="A25" s="91"/>
      <c r="B25" s="92" t="s">
        <v>14</v>
      </c>
      <c r="C25" s="86">
        <f>C15+C24</f>
        <v>7566003</v>
      </c>
      <c r="D25" s="86">
        <f>D15+D24</f>
        <v>7160006</v>
      </c>
      <c r="E25" s="86">
        <f>E15+E24</f>
        <v>8001137</v>
      </c>
      <c r="F25" s="86">
        <f>E25/D25*100</f>
        <v>111.74762982042195</v>
      </c>
      <c r="G25" s="87">
        <f>E25-D25</f>
        <v>841131</v>
      </c>
      <c r="H25" s="93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  <c r="IV25" s="88"/>
      <c r="IW25" s="88"/>
      <c r="IX25" s="88"/>
      <c r="IY25" s="88"/>
      <c r="IZ25" s="88"/>
      <c r="JA25" s="88"/>
      <c r="JB25" s="88"/>
      <c r="JC25" s="88"/>
      <c r="JD25" s="88"/>
      <c r="JE25" s="88"/>
      <c r="JF25" s="88"/>
      <c r="JG25" s="88"/>
      <c r="JH25" s="88"/>
      <c r="JI25" s="88"/>
      <c r="JJ25" s="88"/>
      <c r="JK25" s="88"/>
      <c r="JL25" s="88"/>
      <c r="JM25" s="88"/>
      <c r="JN25" s="88"/>
      <c r="JO25" s="88"/>
      <c r="JP25" s="88"/>
      <c r="JQ25" s="88"/>
      <c r="JR25" s="88"/>
      <c r="JS25" s="88"/>
      <c r="JT25" s="88"/>
      <c r="JU25" s="88"/>
      <c r="JV25" s="88"/>
      <c r="JW25" s="88"/>
      <c r="JX25" s="88"/>
      <c r="JY25" s="88"/>
      <c r="JZ25" s="88"/>
      <c r="KA25" s="88"/>
      <c r="KB25" s="88"/>
      <c r="KC25" s="88"/>
      <c r="KD25" s="88"/>
      <c r="KE25" s="88"/>
      <c r="KF25" s="88"/>
      <c r="KG25" s="88"/>
      <c r="KH25" s="88"/>
      <c r="KI25" s="88"/>
      <c r="KJ25" s="88"/>
      <c r="KK25" s="88"/>
      <c r="KL25" s="88"/>
      <c r="KM25" s="88"/>
      <c r="KN25" s="88"/>
      <c r="KO25" s="88"/>
      <c r="KP25" s="88"/>
      <c r="KQ25" s="88"/>
      <c r="KR25" s="88"/>
      <c r="KS25" s="88"/>
      <c r="KT25" s="88"/>
      <c r="KU25" s="88"/>
      <c r="KV25" s="88"/>
      <c r="KW25" s="88"/>
      <c r="KX25" s="88"/>
      <c r="KY25" s="88"/>
      <c r="KZ25" s="88"/>
      <c r="LA25" s="88"/>
      <c r="LB25" s="88"/>
      <c r="LC25" s="88"/>
      <c r="LD25" s="88"/>
      <c r="LE25" s="88"/>
      <c r="LF25" s="88"/>
      <c r="LG25" s="88"/>
      <c r="LH25" s="88"/>
      <c r="LI25" s="88"/>
      <c r="LJ25" s="88"/>
      <c r="LK25" s="88"/>
      <c r="LL25" s="88"/>
      <c r="LM25" s="88"/>
      <c r="LN25" s="88"/>
      <c r="LO25" s="88"/>
      <c r="LP25" s="88"/>
      <c r="LQ25" s="88"/>
      <c r="LR25" s="88"/>
      <c r="LS25" s="88"/>
      <c r="LT25" s="88"/>
      <c r="LU25" s="88"/>
      <c r="LV25" s="88"/>
      <c r="LW25" s="88"/>
      <c r="LX25" s="88"/>
      <c r="LY25" s="88"/>
      <c r="LZ25" s="88"/>
      <c r="MA25" s="88"/>
      <c r="MB25" s="88"/>
      <c r="MC25" s="88"/>
      <c r="MD25" s="88"/>
      <c r="ME25" s="88"/>
      <c r="MF25" s="88"/>
      <c r="MG25" s="88"/>
      <c r="MH25" s="88"/>
      <c r="MI25" s="88"/>
      <c r="MJ25" s="88"/>
      <c r="MK25" s="88"/>
      <c r="ML25" s="88"/>
      <c r="MM25" s="88"/>
      <c r="MN25" s="88"/>
      <c r="MO25" s="88"/>
      <c r="MP25" s="88"/>
      <c r="MQ25" s="88"/>
      <c r="MR25" s="88"/>
      <c r="MS25" s="88"/>
      <c r="MT25" s="88"/>
      <c r="MU25" s="88"/>
      <c r="MV25" s="88"/>
      <c r="MW25" s="88"/>
      <c r="MX25" s="88"/>
      <c r="MY25" s="88"/>
      <c r="MZ25" s="88"/>
      <c r="NA25" s="88"/>
      <c r="NB25" s="88"/>
      <c r="NC25" s="88"/>
      <c r="ND25" s="88"/>
      <c r="NE25" s="88"/>
      <c r="NF25" s="88"/>
      <c r="NG25" s="88"/>
      <c r="NH25" s="88"/>
      <c r="NI25" s="88"/>
      <c r="NJ25" s="88"/>
      <c r="NK25" s="88"/>
      <c r="NL25" s="88"/>
      <c r="NM25" s="88"/>
      <c r="NN25" s="88"/>
      <c r="NO25" s="88"/>
      <c r="NP25" s="88"/>
      <c r="NQ25" s="88"/>
      <c r="NR25" s="88"/>
      <c r="NS25" s="88"/>
      <c r="NT25" s="88"/>
      <c r="NU25" s="88"/>
      <c r="NV25" s="88"/>
      <c r="NW25" s="88"/>
      <c r="NX25" s="88"/>
      <c r="NY25" s="88"/>
      <c r="NZ25" s="88"/>
      <c r="OA25" s="88"/>
      <c r="OB25" s="88"/>
      <c r="OC25" s="88"/>
      <c r="OD25" s="88"/>
      <c r="OE25" s="88"/>
      <c r="OF25" s="88"/>
      <c r="OG25" s="88"/>
      <c r="OH25" s="88"/>
      <c r="OI25" s="88"/>
      <c r="OJ25" s="88"/>
      <c r="OK25" s="88"/>
      <c r="OL25" s="88"/>
      <c r="OM25" s="88"/>
      <c r="ON25" s="88"/>
      <c r="OO25" s="88"/>
      <c r="OP25" s="88"/>
      <c r="OQ25" s="88"/>
      <c r="OR25" s="88"/>
      <c r="OS25" s="88"/>
      <c r="OT25" s="88"/>
      <c r="OU25" s="88"/>
      <c r="OV25" s="88"/>
      <c r="OW25" s="88"/>
      <c r="OX25" s="88"/>
      <c r="OY25" s="88"/>
      <c r="OZ25" s="88"/>
      <c r="PA25" s="88"/>
      <c r="PB25" s="88"/>
      <c r="PC25" s="88"/>
      <c r="PD25" s="88"/>
      <c r="PE25" s="88"/>
      <c r="PF25" s="88"/>
      <c r="PG25" s="88"/>
      <c r="PH25" s="88"/>
      <c r="PI25" s="88"/>
      <c r="PJ25" s="88"/>
      <c r="PK25" s="88"/>
      <c r="PL25" s="88"/>
      <c r="PM25" s="88"/>
      <c r="PN25" s="88"/>
      <c r="PO25" s="88"/>
      <c r="PP25" s="88"/>
      <c r="PQ25" s="88"/>
      <c r="PR25" s="88"/>
      <c r="PS25" s="88"/>
      <c r="PT25" s="88"/>
      <c r="PU25" s="88"/>
      <c r="PV25" s="88"/>
      <c r="PW25" s="88"/>
      <c r="PX25" s="88"/>
      <c r="PY25" s="88"/>
      <c r="PZ25" s="88"/>
      <c r="QA25" s="88"/>
      <c r="QB25" s="88"/>
      <c r="QC25" s="88"/>
      <c r="QD25" s="88"/>
      <c r="QE25" s="88"/>
      <c r="QF25" s="88"/>
      <c r="QG25" s="88"/>
      <c r="QH25" s="88"/>
      <c r="QI25" s="88"/>
      <c r="QJ25" s="88"/>
      <c r="QK25" s="88"/>
      <c r="QL25" s="88"/>
      <c r="QM25" s="88"/>
      <c r="QN25" s="88"/>
      <c r="QO25" s="88"/>
      <c r="QP25" s="88"/>
      <c r="QQ25" s="88"/>
      <c r="QR25" s="88"/>
      <c r="QS25" s="88"/>
      <c r="QT25" s="88"/>
      <c r="QU25" s="88"/>
      <c r="QV25" s="88"/>
      <c r="QW25" s="88"/>
      <c r="QX25" s="88"/>
      <c r="QY25" s="88"/>
      <c r="QZ25" s="88"/>
      <c r="RA25" s="88"/>
      <c r="RB25" s="88"/>
      <c r="RC25" s="88"/>
      <c r="RD25" s="88"/>
      <c r="RE25" s="88"/>
      <c r="RF25" s="88"/>
      <c r="RG25" s="88"/>
      <c r="RH25" s="88"/>
      <c r="RI25" s="88"/>
      <c r="RJ25" s="88"/>
      <c r="RK25" s="88"/>
      <c r="RL25" s="88"/>
      <c r="RM25" s="88"/>
      <c r="RN25" s="88"/>
      <c r="RO25" s="88"/>
      <c r="RP25" s="88"/>
      <c r="RQ25" s="88"/>
      <c r="RR25" s="88"/>
      <c r="RS25" s="88"/>
      <c r="RT25" s="88"/>
      <c r="RU25" s="88"/>
      <c r="RV25" s="88"/>
      <c r="RW25" s="88"/>
      <c r="RX25" s="88"/>
      <c r="RY25" s="88"/>
      <c r="RZ25" s="88"/>
      <c r="SA25" s="88"/>
      <c r="SB25" s="88"/>
      <c r="SC25" s="88"/>
      <c r="SD25" s="88"/>
      <c r="SE25" s="88"/>
      <c r="SF25" s="88"/>
      <c r="SG25" s="88"/>
      <c r="SH25" s="88"/>
      <c r="SI25" s="88"/>
      <c r="SJ25" s="88"/>
      <c r="SK25" s="88"/>
      <c r="SL25" s="88"/>
      <c r="SM25" s="88"/>
      <c r="SN25" s="88"/>
      <c r="SO25" s="88"/>
      <c r="SP25" s="88"/>
      <c r="SQ25" s="88"/>
      <c r="SR25" s="88"/>
      <c r="SS25" s="88"/>
      <c r="ST25" s="88"/>
      <c r="SU25" s="88"/>
      <c r="SV25" s="88"/>
      <c r="SW25" s="88"/>
      <c r="SX25" s="88"/>
      <c r="SY25" s="88"/>
      <c r="SZ25" s="88"/>
      <c r="TA25" s="88"/>
      <c r="TB25" s="88"/>
      <c r="TC25" s="88"/>
      <c r="TD25" s="88"/>
      <c r="TE25" s="88"/>
      <c r="TF25" s="88"/>
      <c r="TG25" s="88"/>
      <c r="TH25" s="88"/>
      <c r="TI25" s="88"/>
      <c r="TJ25" s="88"/>
      <c r="TK25" s="88"/>
      <c r="TL25" s="88"/>
      <c r="TM25" s="88"/>
      <c r="TN25" s="88"/>
      <c r="TO25" s="88"/>
      <c r="TP25" s="88"/>
      <c r="TQ25" s="88"/>
      <c r="TR25" s="88"/>
      <c r="TS25" s="88"/>
      <c r="TT25" s="88"/>
      <c r="TU25" s="88"/>
      <c r="TV25" s="88"/>
      <c r="TW25" s="88"/>
      <c r="TX25" s="88"/>
      <c r="TY25" s="88"/>
      <c r="TZ25" s="88"/>
      <c r="UA25" s="88"/>
      <c r="UB25" s="88"/>
      <c r="UC25" s="88"/>
      <c r="UD25" s="88"/>
      <c r="UE25" s="88"/>
      <c r="UF25" s="88"/>
      <c r="UG25" s="88"/>
      <c r="UH25" s="88"/>
      <c r="UI25" s="88"/>
      <c r="UJ25" s="88"/>
      <c r="UK25" s="88"/>
      <c r="UL25" s="88"/>
      <c r="UM25" s="88"/>
      <c r="UN25" s="88"/>
      <c r="UO25" s="88"/>
      <c r="UP25" s="88"/>
      <c r="UQ25" s="88"/>
      <c r="UR25" s="88"/>
      <c r="US25" s="88"/>
      <c r="UT25" s="88"/>
      <c r="UU25" s="88"/>
      <c r="UV25" s="88"/>
      <c r="UW25" s="88"/>
      <c r="UX25" s="88"/>
      <c r="UY25" s="88"/>
      <c r="UZ25" s="88"/>
      <c r="VA25" s="88"/>
      <c r="VB25" s="88"/>
      <c r="VC25" s="88"/>
      <c r="VD25" s="88"/>
      <c r="VE25" s="88"/>
      <c r="VF25" s="88"/>
      <c r="VG25" s="88"/>
      <c r="VH25" s="88"/>
      <c r="VI25" s="88"/>
      <c r="VJ25" s="88"/>
      <c r="VK25" s="88"/>
      <c r="VL25" s="88"/>
      <c r="VM25" s="88"/>
      <c r="VN25" s="88"/>
      <c r="VO25" s="88"/>
      <c r="VP25" s="88"/>
      <c r="VQ25" s="88"/>
      <c r="VR25" s="88"/>
      <c r="VS25" s="88"/>
      <c r="VT25" s="88"/>
      <c r="VU25" s="88"/>
      <c r="VV25" s="88"/>
      <c r="VW25" s="88"/>
      <c r="VX25" s="88"/>
      <c r="VY25" s="88"/>
      <c r="VZ25" s="88"/>
      <c r="WA25" s="88"/>
      <c r="WB25" s="88"/>
      <c r="WC25" s="88"/>
      <c r="WD25" s="88"/>
      <c r="WE25" s="88"/>
      <c r="WF25" s="88"/>
      <c r="WG25" s="88"/>
      <c r="WH25" s="88"/>
      <c r="WI25" s="88"/>
      <c r="WJ25" s="88"/>
      <c r="WK25" s="88"/>
      <c r="WL25" s="88"/>
      <c r="WM25" s="88"/>
      <c r="WN25" s="88"/>
      <c r="WO25" s="88"/>
      <c r="WP25" s="88"/>
      <c r="WQ25" s="88"/>
      <c r="WR25" s="88"/>
      <c r="WS25" s="88"/>
      <c r="WT25" s="88"/>
      <c r="WU25" s="88"/>
      <c r="WV25" s="88"/>
      <c r="WW25" s="88"/>
      <c r="WX25" s="88"/>
      <c r="WY25" s="88"/>
      <c r="WZ25" s="88"/>
      <c r="XA25" s="88"/>
      <c r="XB25" s="88"/>
      <c r="XC25" s="88"/>
      <c r="XD25" s="88"/>
      <c r="XE25" s="88"/>
      <c r="XF25" s="88"/>
      <c r="XG25" s="88"/>
      <c r="XH25" s="88"/>
      <c r="XI25" s="88"/>
      <c r="XJ25" s="88"/>
      <c r="XK25" s="88"/>
      <c r="XL25" s="88"/>
      <c r="XM25" s="88"/>
      <c r="XN25" s="88"/>
      <c r="XO25" s="88"/>
      <c r="XP25" s="88"/>
      <c r="XQ25" s="88"/>
      <c r="XR25" s="88"/>
      <c r="XS25" s="88"/>
      <c r="XT25" s="88"/>
      <c r="XU25" s="88"/>
      <c r="XV25" s="88"/>
      <c r="XW25" s="88"/>
      <c r="XX25" s="88"/>
      <c r="XY25" s="88"/>
      <c r="XZ25" s="88"/>
      <c r="YA25" s="88"/>
      <c r="YB25" s="88"/>
      <c r="YC25" s="88"/>
      <c r="YD25" s="88"/>
      <c r="YE25" s="88"/>
      <c r="YF25" s="88"/>
      <c r="YG25" s="88"/>
      <c r="YH25" s="88"/>
      <c r="YI25" s="88"/>
      <c r="YJ25" s="88"/>
      <c r="YK25" s="88"/>
      <c r="YL25" s="88"/>
      <c r="YM25" s="88"/>
      <c r="YN25" s="88"/>
      <c r="YO25" s="88"/>
      <c r="YP25" s="88"/>
      <c r="YQ25" s="88"/>
      <c r="YR25" s="88"/>
      <c r="YS25" s="88"/>
      <c r="YT25" s="88"/>
      <c r="YU25" s="88"/>
      <c r="YV25" s="88"/>
      <c r="YW25" s="88"/>
      <c r="YX25" s="88"/>
      <c r="YY25" s="88"/>
      <c r="YZ25" s="88"/>
      <c r="ZA25" s="88"/>
      <c r="ZB25" s="88"/>
      <c r="ZC25" s="88"/>
      <c r="ZD25" s="88"/>
      <c r="ZE25" s="88"/>
      <c r="ZF25" s="88"/>
      <c r="ZG25" s="88"/>
      <c r="ZH25" s="88"/>
      <c r="ZI25" s="88"/>
      <c r="ZJ25" s="88"/>
      <c r="ZK25" s="88"/>
      <c r="ZL25" s="88"/>
      <c r="ZM25" s="88"/>
      <c r="ZN25" s="88"/>
      <c r="ZO25" s="88"/>
      <c r="ZP25" s="88"/>
      <c r="ZQ25" s="88"/>
      <c r="ZR25" s="88"/>
      <c r="ZS25" s="88"/>
      <c r="ZT25" s="88"/>
      <c r="ZU25" s="88"/>
      <c r="ZV25" s="88"/>
      <c r="ZW25" s="88"/>
      <c r="ZX25" s="88"/>
      <c r="ZY25" s="88"/>
      <c r="ZZ25" s="88"/>
      <c r="AAA25" s="88"/>
      <c r="AAB25" s="88"/>
      <c r="AAC25" s="88"/>
      <c r="AAD25" s="88"/>
      <c r="AAE25" s="88"/>
      <c r="AAF25" s="88"/>
      <c r="AAG25" s="88"/>
      <c r="AAH25" s="88"/>
      <c r="AAI25" s="88"/>
      <c r="AAJ25" s="88"/>
      <c r="AAK25" s="88"/>
      <c r="AAL25" s="88"/>
      <c r="AAM25" s="88"/>
      <c r="AAN25" s="88"/>
      <c r="AAO25" s="88"/>
      <c r="AAP25" s="88"/>
      <c r="AAQ25" s="88"/>
      <c r="AAR25" s="88"/>
      <c r="AAS25" s="88"/>
      <c r="AAT25" s="88"/>
      <c r="AAU25" s="88"/>
      <c r="AAV25" s="88"/>
      <c r="AAW25" s="88"/>
      <c r="AAX25" s="88"/>
      <c r="AAY25" s="88"/>
      <c r="AAZ25" s="88"/>
      <c r="ABA25" s="88"/>
      <c r="ABB25" s="88"/>
      <c r="ABC25" s="88"/>
      <c r="ABD25" s="88"/>
      <c r="ABE25" s="88"/>
      <c r="ABF25" s="88"/>
      <c r="ABG25" s="88"/>
      <c r="ABH25" s="88"/>
      <c r="ABI25" s="88"/>
      <c r="ABJ25" s="88"/>
      <c r="ABK25" s="88"/>
      <c r="ABL25" s="88"/>
      <c r="ABM25" s="88"/>
      <c r="ABN25" s="88"/>
      <c r="ABO25" s="88"/>
      <c r="ABP25" s="88"/>
      <c r="ABQ25" s="88"/>
      <c r="ABR25" s="88"/>
      <c r="ABS25" s="88"/>
      <c r="ABT25" s="88"/>
      <c r="ABU25" s="88"/>
      <c r="ABV25" s="88"/>
      <c r="ABW25" s="88"/>
      <c r="ABX25" s="88"/>
      <c r="ABY25" s="88"/>
      <c r="ABZ25" s="88"/>
      <c r="ACA25" s="88"/>
      <c r="ACB25" s="88"/>
      <c r="ACC25" s="88"/>
      <c r="ACD25" s="88"/>
      <c r="ACE25" s="88"/>
      <c r="ACF25" s="88"/>
      <c r="ACG25" s="88"/>
      <c r="ACH25" s="88"/>
      <c r="ACI25" s="88"/>
      <c r="ACJ25" s="88"/>
      <c r="ACK25" s="88"/>
      <c r="ACL25" s="88"/>
      <c r="ACM25" s="88"/>
      <c r="ACN25" s="88"/>
      <c r="ACO25" s="88"/>
      <c r="ACP25" s="88"/>
      <c r="ACQ25" s="88"/>
      <c r="ACR25" s="88"/>
      <c r="ACS25" s="88"/>
      <c r="ACT25" s="88"/>
      <c r="ACU25" s="88"/>
      <c r="ACV25" s="88"/>
      <c r="ACW25" s="88"/>
      <c r="ACX25" s="88"/>
      <c r="ACY25" s="88"/>
      <c r="ACZ25" s="88"/>
      <c r="ADA25" s="88"/>
      <c r="ADB25" s="88"/>
      <c r="ADC25" s="88"/>
      <c r="ADD25" s="88"/>
      <c r="ADE25" s="88"/>
      <c r="ADF25" s="88"/>
      <c r="ADG25" s="88"/>
      <c r="ADH25" s="88"/>
      <c r="ADI25" s="88"/>
      <c r="ADJ25" s="88"/>
      <c r="ADK25" s="88"/>
      <c r="ADL25" s="88"/>
      <c r="ADM25" s="88"/>
      <c r="ADN25" s="88"/>
      <c r="ADO25" s="88"/>
      <c r="ADP25" s="88"/>
      <c r="ADQ25" s="88"/>
      <c r="ADR25" s="88"/>
      <c r="ADS25" s="88"/>
      <c r="ADT25" s="88"/>
      <c r="ADU25" s="88"/>
      <c r="ADV25" s="88"/>
      <c r="ADW25" s="88"/>
      <c r="ADX25" s="88"/>
      <c r="ADY25" s="88"/>
      <c r="ADZ25" s="88"/>
      <c r="AEA25" s="88"/>
      <c r="AEB25" s="88"/>
      <c r="AEC25" s="88"/>
      <c r="AED25" s="88"/>
      <c r="AEE25" s="88"/>
      <c r="AEF25" s="88"/>
      <c r="AEG25" s="88"/>
      <c r="AEH25" s="88"/>
      <c r="AEI25" s="88"/>
      <c r="AEJ25" s="88"/>
      <c r="AEK25" s="88"/>
      <c r="AEL25" s="88"/>
      <c r="AEM25" s="88"/>
      <c r="AEN25" s="88"/>
      <c r="AEO25" s="88"/>
      <c r="AEP25" s="88"/>
      <c r="AEQ25" s="88"/>
      <c r="AER25" s="88"/>
      <c r="AES25" s="88"/>
      <c r="AET25" s="88"/>
      <c r="AEU25" s="88"/>
      <c r="AEV25" s="88"/>
      <c r="AEW25" s="88"/>
      <c r="AEX25" s="88"/>
      <c r="AEY25" s="88"/>
      <c r="AEZ25" s="88"/>
      <c r="AFA25" s="88"/>
      <c r="AFB25" s="88"/>
      <c r="AFC25" s="88"/>
      <c r="AFD25" s="88"/>
      <c r="AFE25" s="88"/>
      <c r="AFF25" s="88"/>
      <c r="AFG25" s="88"/>
      <c r="AFH25" s="88"/>
      <c r="AFI25" s="88"/>
      <c r="AFJ25" s="88"/>
      <c r="AFK25" s="88"/>
      <c r="AFL25" s="88"/>
      <c r="AFM25" s="88"/>
      <c r="AFN25" s="88"/>
      <c r="AFO25" s="88"/>
      <c r="AFP25" s="88"/>
      <c r="AFQ25" s="88"/>
      <c r="AFR25" s="88"/>
      <c r="AFS25" s="88"/>
      <c r="AFT25" s="88"/>
      <c r="AFU25" s="88"/>
      <c r="AFV25" s="88"/>
      <c r="AFW25" s="88"/>
      <c r="AFX25" s="88"/>
      <c r="AFY25" s="88"/>
      <c r="AFZ25" s="88"/>
      <c r="AGA25" s="88"/>
      <c r="AGB25" s="88"/>
      <c r="AGC25" s="88"/>
      <c r="AGD25" s="88"/>
      <c r="AGE25" s="88"/>
      <c r="AGF25" s="88"/>
      <c r="AGG25" s="88"/>
      <c r="AGH25" s="88"/>
      <c r="AGI25" s="88"/>
      <c r="AGJ25" s="88"/>
      <c r="AGK25" s="88"/>
      <c r="AGL25" s="88"/>
      <c r="AGM25" s="88"/>
      <c r="AGN25" s="88"/>
      <c r="AGO25" s="88"/>
      <c r="AGP25" s="88"/>
      <c r="AGQ25" s="88"/>
      <c r="AGR25" s="88"/>
      <c r="AGS25" s="88"/>
      <c r="AGT25" s="88"/>
      <c r="AGU25" s="88"/>
      <c r="AGV25" s="88"/>
      <c r="AGW25" s="88"/>
      <c r="AGX25" s="88"/>
      <c r="AGY25" s="88"/>
      <c r="AGZ25" s="88"/>
      <c r="AHA25" s="88"/>
      <c r="AHB25" s="88"/>
      <c r="AHC25" s="88"/>
      <c r="AHD25" s="88"/>
      <c r="AHE25" s="88"/>
      <c r="AHF25" s="88"/>
      <c r="AHG25" s="88"/>
      <c r="AHH25" s="88"/>
      <c r="AHI25" s="88"/>
      <c r="AHJ25" s="88"/>
      <c r="AHK25" s="88"/>
      <c r="AHL25" s="88"/>
      <c r="AHM25" s="88"/>
      <c r="AHN25" s="88"/>
      <c r="AHO25" s="88"/>
      <c r="AHP25" s="88"/>
      <c r="AHQ25" s="88"/>
      <c r="AHR25" s="88"/>
      <c r="AHS25" s="88"/>
      <c r="AHT25" s="88"/>
      <c r="AHU25" s="88"/>
      <c r="AHV25" s="88"/>
      <c r="AHW25" s="88"/>
      <c r="AHX25" s="88"/>
      <c r="AHY25" s="88"/>
      <c r="AHZ25" s="88"/>
      <c r="AIA25" s="88"/>
      <c r="AIB25" s="88"/>
      <c r="AIC25" s="88"/>
      <c r="AID25" s="88"/>
      <c r="AIE25" s="88"/>
      <c r="AIF25" s="88"/>
      <c r="AIG25" s="88"/>
      <c r="AIH25" s="88"/>
      <c r="AII25" s="88"/>
      <c r="AIJ25" s="88"/>
      <c r="AIK25" s="88"/>
      <c r="AIL25" s="88"/>
      <c r="AIM25" s="88"/>
      <c r="AIN25" s="88"/>
      <c r="AIO25" s="88"/>
      <c r="AIP25" s="88"/>
      <c r="AIQ25" s="88"/>
      <c r="AIR25" s="88"/>
      <c r="AIS25" s="88"/>
      <c r="AIT25" s="88"/>
      <c r="AIU25" s="88"/>
      <c r="AIV25" s="88"/>
      <c r="AIW25" s="88"/>
      <c r="AIX25" s="88"/>
      <c r="AIY25" s="88"/>
      <c r="AIZ25" s="88"/>
      <c r="AJA25" s="88"/>
      <c r="AJB25" s="88"/>
      <c r="AJC25" s="88"/>
      <c r="AJD25" s="88"/>
      <c r="AJE25" s="88"/>
      <c r="AJF25" s="88"/>
      <c r="AJG25" s="88"/>
      <c r="AJH25" s="88"/>
      <c r="AJI25" s="88"/>
      <c r="AJJ25" s="88"/>
      <c r="AJK25" s="88"/>
      <c r="AJL25" s="88"/>
      <c r="AJM25" s="88"/>
      <c r="AJN25" s="88"/>
      <c r="AJO25" s="88"/>
      <c r="AJP25" s="88"/>
      <c r="AJQ25" s="88"/>
      <c r="AJR25" s="88"/>
      <c r="AJS25" s="88"/>
      <c r="AJT25" s="88"/>
      <c r="AJU25" s="88"/>
      <c r="AJV25" s="88"/>
      <c r="AJW25" s="88"/>
      <c r="AJX25" s="88"/>
      <c r="AJY25" s="88"/>
      <c r="AJZ25" s="88"/>
      <c r="AKA25" s="88"/>
      <c r="AKB25" s="88"/>
      <c r="AKC25" s="88"/>
      <c r="AKD25" s="88"/>
      <c r="AKE25" s="88"/>
      <c r="AKF25" s="88"/>
      <c r="AKG25" s="88"/>
      <c r="AKH25" s="88"/>
      <c r="AKI25" s="88"/>
      <c r="AKJ25" s="88"/>
      <c r="AKK25" s="88"/>
      <c r="AKL25" s="88"/>
      <c r="AKM25" s="88"/>
      <c r="AKN25" s="88"/>
      <c r="AKO25" s="88"/>
      <c r="AKP25" s="88"/>
      <c r="AKQ25" s="88"/>
      <c r="AKR25" s="88"/>
      <c r="AKS25" s="88"/>
      <c r="AKT25" s="88"/>
      <c r="AKU25" s="88"/>
      <c r="AKV25" s="88"/>
      <c r="AKW25" s="88"/>
      <c r="AKX25" s="88"/>
      <c r="AKY25" s="88"/>
      <c r="AKZ25" s="88"/>
      <c r="ALA25" s="88"/>
      <c r="ALB25" s="88"/>
      <c r="ALC25" s="88"/>
      <c r="ALD25" s="88"/>
      <c r="ALE25" s="88"/>
      <c r="ALF25" s="88"/>
      <c r="ALG25" s="88"/>
      <c r="ALH25" s="88"/>
      <c r="ALI25" s="88"/>
      <c r="ALJ25" s="88"/>
      <c r="ALK25" s="88"/>
      <c r="ALL25" s="88"/>
      <c r="ALM25" s="88"/>
      <c r="ALN25" s="88"/>
      <c r="ALO25" s="88"/>
      <c r="ALP25" s="88"/>
      <c r="ALQ25" s="88"/>
      <c r="ALR25" s="88"/>
      <c r="ALS25" s="88"/>
      <c r="ALT25" s="88"/>
      <c r="ALU25" s="88"/>
      <c r="ALV25" s="88"/>
      <c r="ALW25" s="88"/>
      <c r="ALX25" s="88"/>
      <c r="ALY25" s="88"/>
      <c r="ALZ25" s="88"/>
      <c r="AMA25" s="88"/>
      <c r="AMB25" s="88"/>
      <c r="AMC25" s="88"/>
      <c r="AMD25" s="88"/>
      <c r="AME25" s="88"/>
      <c r="AMF25" s="88"/>
      <c r="AMG25" s="88"/>
      <c r="AMH25" s="88"/>
      <c r="AMI25" s="88"/>
      <c r="AMJ25" s="88"/>
      <c r="AMK25" s="88"/>
      <c r="AML25" s="88"/>
    </row>
    <row r="26" spans="1:1026" ht="21.75" customHeight="1" thickBot="1" x14ac:dyDescent="0.35">
      <c r="A26" s="124" t="s">
        <v>15</v>
      </c>
      <c r="B26" s="125"/>
      <c r="C26" s="125"/>
      <c r="D26" s="125"/>
      <c r="E26" s="125"/>
      <c r="F26" s="125"/>
      <c r="G26" s="126"/>
    </row>
    <row r="27" spans="1:1026" ht="24.75" customHeight="1" thickBot="1" x14ac:dyDescent="0.35">
      <c r="A27" s="114" t="s">
        <v>16</v>
      </c>
      <c r="B27" s="115"/>
      <c r="C27" s="115"/>
      <c r="D27" s="115"/>
      <c r="E27" s="115"/>
      <c r="F27" s="115"/>
      <c r="G27" s="116"/>
    </row>
    <row r="28" spans="1:1026" ht="18" thickBot="1" x14ac:dyDescent="0.35">
      <c r="A28" s="36" t="s">
        <v>17</v>
      </c>
      <c r="B28" s="44" t="s">
        <v>18</v>
      </c>
      <c r="C28" s="25">
        <f>C29</f>
        <v>2778625</v>
      </c>
      <c r="D28" s="25">
        <f>D29</f>
        <v>2223987</v>
      </c>
      <c r="E28" s="25">
        <f>E29</f>
        <v>1979177</v>
      </c>
      <c r="F28" s="45">
        <f>E28/D28*100</f>
        <v>88.992291771489676</v>
      </c>
      <c r="G28" s="26">
        <f>E28-D28</f>
        <v>-244810</v>
      </c>
      <c r="H28" s="10"/>
    </row>
    <row r="29" spans="1:1026" ht="67.5" customHeight="1" thickBot="1" x14ac:dyDescent="0.35">
      <c r="A29" s="42" t="s">
        <v>19</v>
      </c>
      <c r="B29" s="43" t="s">
        <v>20</v>
      </c>
      <c r="C29" s="28">
        <v>2778625</v>
      </c>
      <c r="D29" s="28">
        <v>2223987</v>
      </c>
      <c r="E29" s="28">
        <v>1979177</v>
      </c>
      <c r="F29" s="28">
        <f t="shared" ref="F29:F34" si="10">E29/D29*100</f>
        <v>88.992291771489676</v>
      </c>
      <c r="G29" s="46">
        <f t="shared" ref="G29:G34" si="11">E29-D29</f>
        <v>-244810</v>
      </c>
    </row>
    <row r="30" spans="1:1026" ht="37.5" customHeight="1" thickBot="1" x14ac:dyDescent="0.35">
      <c r="A30" s="67" t="s">
        <v>33</v>
      </c>
      <c r="B30" s="31" t="s">
        <v>34</v>
      </c>
      <c r="C30" s="72">
        <f>C31</f>
        <v>300000</v>
      </c>
      <c r="D30" s="72">
        <f t="shared" ref="D30:G30" si="12">D31</f>
        <v>300000</v>
      </c>
      <c r="E30" s="72">
        <f t="shared" si="12"/>
        <v>204514</v>
      </c>
      <c r="F30" s="72">
        <f t="shared" si="12"/>
        <v>68.171333333333322</v>
      </c>
      <c r="G30" s="72">
        <f t="shared" si="12"/>
        <v>-95486</v>
      </c>
    </row>
    <row r="31" spans="1:1026" ht="37.5" customHeight="1" thickBot="1" x14ac:dyDescent="0.35">
      <c r="A31" s="68" t="s">
        <v>35</v>
      </c>
      <c r="B31" s="29" t="s">
        <v>32</v>
      </c>
      <c r="C31" s="69">
        <v>300000</v>
      </c>
      <c r="D31" s="69">
        <v>300000</v>
      </c>
      <c r="E31" s="69">
        <v>204514</v>
      </c>
      <c r="F31" s="70">
        <f t="shared" si="10"/>
        <v>68.171333333333322</v>
      </c>
      <c r="G31" s="71">
        <f t="shared" si="11"/>
        <v>-95486</v>
      </c>
    </row>
    <row r="32" spans="1:1026" ht="37.5" customHeight="1" thickBot="1" x14ac:dyDescent="0.35">
      <c r="A32" s="41" t="s">
        <v>21</v>
      </c>
      <c r="B32" s="80" t="s">
        <v>22</v>
      </c>
      <c r="C32" s="25">
        <f>C33</f>
        <v>336703</v>
      </c>
      <c r="D32" s="25">
        <f t="shared" ref="D32:G32" si="13">D33</f>
        <v>336703</v>
      </c>
      <c r="E32" s="25">
        <f t="shared" si="13"/>
        <v>336702</v>
      </c>
      <c r="F32" s="25">
        <f t="shared" si="13"/>
        <v>99.99970300234925</v>
      </c>
      <c r="G32" s="26">
        <f t="shared" si="13"/>
        <v>-1</v>
      </c>
    </row>
    <row r="33" spans="1:1026" ht="42" customHeight="1" thickBot="1" x14ac:dyDescent="0.35">
      <c r="A33" s="40" t="s">
        <v>40</v>
      </c>
      <c r="B33" s="33" t="s">
        <v>41</v>
      </c>
      <c r="C33" s="28">
        <v>336703</v>
      </c>
      <c r="D33" s="28">
        <v>336703</v>
      </c>
      <c r="E33" s="28">
        <v>336702</v>
      </c>
      <c r="F33" s="28">
        <f>E33/D33*100</f>
        <v>99.99970300234925</v>
      </c>
      <c r="G33" s="46">
        <f>E33-D33</f>
        <v>-1</v>
      </c>
    </row>
    <row r="34" spans="1:1026" ht="30.75" customHeight="1" thickBot="1" x14ac:dyDescent="0.35">
      <c r="A34" s="38" t="s">
        <v>23</v>
      </c>
      <c r="B34" s="39" t="s">
        <v>24</v>
      </c>
      <c r="C34" s="86">
        <f>C28+C32+C30</f>
        <v>3415328</v>
      </c>
      <c r="D34" s="86">
        <f>D28+D32+D30</f>
        <v>2860690</v>
      </c>
      <c r="E34" s="86">
        <f>E28+E32+E30</f>
        <v>2520393</v>
      </c>
      <c r="F34" s="97">
        <f t="shared" si="10"/>
        <v>88.104373420398574</v>
      </c>
      <c r="G34" s="87">
        <f t="shared" si="11"/>
        <v>-340297</v>
      </c>
    </row>
    <row r="35" spans="1:1026" ht="28.5" customHeight="1" thickBot="1" x14ac:dyDescent="0.35">
      <c r="A35" s="109" t="s">
        <v>25</v>
      </c>
      <c r="B35" s="109"/>
      <c r="C35" s="109"/>
      <c r="D35" s="109"/>
      <c r="E35" s="109"/>
      <c r="F35" s="109"/>
      <c r="G35" s="109"/>
    </row>
    <row r="36" spans="1:1026" ht="28.5" customHeight="1" thickBot="1" x14ac:dyDescent="0.35">
      <c r="A36" s="36" t="s">
        <v>17</v>
      </c>
      <c r="B36" s="44" t="s">
        <v>18</v>
      </c>
      <c r="C36" s="102">
        <f>C37</f>
        <v>40000</v>
      </c>
      <c r="D36" s="102">
        <f t="shared" ref="D36:G36" si="14">D37</f>
        <v>40000</v>
      </c>
      <c r="E36" s="102">
        <f t="shared" si="14"/>
        <v>541895</v>
      </c>
      <c r="F36" s="25">
        <f t="shared" si="14"/>
        <v>1354.7375</v>
      </c>
      <c r="G36" s="102">
        <f t="shared" si="14"/>
        <v>501895</v>
      </c>
    </row>
    <row r="37" spans="1:1026" ht="63" customHeight="1" thickBot="1" x14ac:dyDescent="0.35">
      <c r="A37" s="42" t="s">
        <v>19</v>
      </c>
      <c r="B37" s="43" t="s">
        <v>20</v>
      </c>
      <c r="C37" s="103">
        <v>40000</v>
      </c>
      <c r="D37" s="103">
        <v>40000</v>
      </c>
      <c r="E37" s="103">
        <v>541895</v>
      </c>
      <c r="F37" s="104">
        <f t="shared" ref="F37" si="15">E37/C37*100</f>
        <v>1354.7375</v>
      </c>
      <c r="G37" s="105">
        <f>E37-D37</f>
        <v>501895</v>
      </c>
    </row>
    <row r="38" spans="1:1026" ht="29.25" customHeight="1" thickBot="1" x14ac:dyDescent="0.35">
      <c r="A38" s="30">
        <v>8000</v>
      </c>
      <c r="B38" s="31" t="s">
        <v>31</v>
      </c>
      <c r="C38" s="25">
        <f>C39</f>
        <v>4932000</v>
      </c>
      <c r="D38" s="25">
        <f t="shared" ref="D38:G38" si="16">D39</f>
        <v>4932000</v>
      </c>
      <c r="E38" s="76">
        <f t="shared" si="16"/>
        <v>3509786</v>
      </c>
      <c r="F38" s="73">
        <f t="shared" si="16"/>
        <v>71.163544201135437</v>
      </c>
      <c r="G38" s="74">
        <f t="shared" si="16"/>
        <v>-1422214</v>
      </c>
    </row>
    <row r="39" spans="1:1026" ht="31.5" customHeight="1" thickBot="1" x14ac:dyDescent="0.35">
      <c r="A39" s="32">
        <v>8240</v>
      </c>
      <c r="B39" s="33" t="s">
        <v>32</v>
      </c>
      <c r="C39" s="34">
        <v>4932000</v>
      </c>
      <c r="D39" s="35">
        <v>4932000</v>
      </c>
      <c r="E39" s="28">
        <v>3509786</v>
      </c>
      <c r="F39" s="78">
        <f>E39/D39*100</f>
        <v>71.163544201135437</v>
      </c>
      <c r="G39" s="35">
        <f>E39-D39</f>
        <v>-1422214</v>
      </c>
    </row>
    <row r="40" spans="1:1026" ht="40.5" customHeight="1" thickBot="1" x14ac:dyDescent="0.35">
      <c r="A40" s="36" t="s">
        <v>23</v>
      </c>
      <c r="B40" s="37" t="s">
        <v>26</v>
      </c>
      <c r="C40" s="94">
        <f>C38+C36</f>
        <v>4972000</v>
      </c>
      <c r="D40" s="94">
        <f>D38+D36</f>
        <v>4972000</v>
      </c>
      <c r="E40" s="94">
        <f>E38+E36</f>
        <v>4051681</v>
      </c>
      <c r="F40" s="95">
        <f>E40/D40*100</f>
        <v>81.489963797264693</v>
      </c>
      <c r="G40" s="96">
        <f>G38+G36</f>
        <v>-920319</v>
      </c>
    </row>
    <row r="41" spans="1:1026" ht="33.75" customHeight="1" thickBot="1" x14ac:dyDescent="0.35">
      <c r="A41" s="11"/>
      <c r="B41" s="12" t="s">
        <v>27</v>
      </c>
      <c r="C41" s="27">
        <f>C34+C40</f>
        <v>8387328</v>
      </c>
      <c r="D41" s="27">
        <f>D34+D40</f>
        <v>7832690</v>
      </c>
      <c r="E41" s="27">
        <f>E34+E40</f>
        <v>6572074</v>
      </c>
      <c r="F41" s="77">
        <f>E41/D41*100</f>
        <v>83.905708000699633</v>
      </c>
      <c r="G41" s="75">
        <f>E41-D41</f>
        <v>-1260616</v>
      </c>
    </row>
    <row r="42" spans="1:1026" ht="38.25" customHeight="1" x14ac:dyDescent="0.3">
      <c r="C42" s="15"/>
      <c r="D42" s="15"/>
      <c r="E42" s="15"/>
      <c r="F42" s="15"/>
      <c r="G42" s="15"/>
      <c r="AMF42"/>
      <c r="AMG42"/>
      <c r="AMH42"/>
      <c r="AMI42"/>
      <c r="AMJ42"/>
      <c r="AMK42"/>
      <c r="AML42"/>
    </row>
    <row r="43" spans="1:1026" x14ac:dyDescent="0.3">
      <c r="C43" s="16"/>
      <c r="D43" s="16"/>
      <c r="E43" s="16"/>
      <c r="F43" s="16"/>
      <c r="G43" s="15"/>
    </row>
    <row r="44" spans="1:1026" s="1" customFormat="1" ht="43.5" customHeight="1" x14ac:dyDescent="0.3">
      <c r="A44" s="129" t="s">
        <v>48</v>
      </c>
      <c r="B44" s="129"/>
      <c r="C44" s="13"/>
      <c r="D44" s="13"/>
      <c r="E44" s="130" t="s">
        <v>49</v>
      </c>
      <c r="F44" s="130"/>
      <c r="G44" s="130"/>
    </row>
    <row r="45" spans="1:1026" ht="2.25" customHeight="1" x14ac:dyDescent="0.3">
      <c r="G45" s="1"/>
    </row>
    <row r="46" spans="1:1026" x14ac:dyDescent="0.3"/>
    <row r="47" spans="1:1026" x14ac:dyDescent="0.3">
      <c r="A47" s="127" t="s">
        <v>30</v>
      </c>
      <c r="B47" s="128"/>
    </row>
    <row r="48" spans="1:1026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9" x14ac:dyDescent="0.3"/>
    <row r="90" x14ac:dyDescent="0.3"/>
    <row r="91" x14ac:dyDescent="0.3"/>
    <row r="92" x14ac:dyDescent="0.3"/>
    <row r="93" x14ac:dyDescent="0.3"/>
    <row r="105" x14ac:dyDescent="0.3"/>
    <row r="1048505" x14ac:dyDescent="0.3"/>
    <row r="1048512" x14ac:dyDescent="0.3"/>
    <row r="1048513" x14ac:dyDescent="0.3"/>
    <row r="1048521" x14ac:dyDescent="0.3"/>
    <row r="1048522" x14ac:dyDescent="0.3"/>
    <row r="1048523" x14ac:dyDescent="0.3"/>
    <row r="1048524" x14ac:dyDescent="0.3"/>
    <row r="1048525" x14ac:dyDescent="0.3"/>
    <row r="1048526" x14ac:dyDescent="0.3"/>
    <row r="1048527" x14ac:dyDescent="0.3"/>
    <row r="1048528" x14ac:dyDescent="0.3"/>
    <row r="1048529" x14ac:dyDescent="0.3"/>
    <row r="1048530" x14ac:dyDescent="0.3"/>
    <row r="1048531" x14ac:dyDescent="0.3"/>
    <row r="1048532" x14ac:dyDescent="0.3"/>
    <row r="1048533" x14ac:dyDescent="0.3"/>
    <row r="1048534" x14ac:dyDescent="0.3"/>
    <row r="1048535" x14ac:dyDescent="0.3"/>
    <row r="1048536" x14ac:dyDescent="0.3"/>
    <row r="1048537" x14ac:dyDescent="0.3"/>
    <row r="1048538" x14ac:dyDescent="0.3"/>
    <row r="1048539" x14ac:dyDescent="0.3"/>
    <row r="1048540" x14ac:dyDescent="0.3"/>
    <row r="1048541" x14ac:dyDescent="0.3"/>
    <row r="1048542" x14ac:dyDescent="0.3"/>
    <row r="1048543" x14ac:dyDescent="0.3"/>
    <row r="1048544" x14ac:dyDescent="0.3"/>
    <row r="1048545" x14ac:dyDescent="0.3"/>
    <row r="1048546" x14ac:dyDescent="0.3"/>
    <row r="1048547" x14ac:dyDescent="0.3"/>
    <row r="1048548" x14ac:dyDescent="0.3"/>
    <row r="1048549" x14ac:dyDescent="0.3"/>
    <row r="1048550" x14ac:dyDescent="0.3"/>
    <row r="1048551" x14ac:dyDescent="0.3"/>
    <row r="1048552" x14ac:dyDescent="0.3"/>
    <row r="1048553" x14ac:dyDescent="0.3"/>
    <row r="1048554" x14ac:dyDescent="0.3"/>
    <row r="1048555" x14ac:dyDescent="0.3"/>
    <row r="1048556" x14ac:dyDescent="0.3"/>
    <row r="1048557" x14ac:dyDescent="0.3"/>
    <row r="1048558" x14ac:dyDescent="0.3"/>
    <row r="1048559" x14ac:dyDescent="0.3"/>
    <row r="1048560" x14ac:dyDescent="0.3"/>
    <row r="1048561" x14ac:dyDescent="0.3"/>
    <row r="1048562" x14ac:dyDescent="0.3"/>
    <row r="1048563" x14ac:dyDescent="0.3"/>
    <row r="1048564" x14ac:dyDescent="0.3"/>
    <row r="1048565" x14ac:dyDescent="0.3"/>
    <row r="1048566" x14ac:dyDescent="0.3"/>
    <row r="1048567" x14ac:dyDescent="0.3"/>
    <row r="1048568" x14ac:dyDescent="0.3"/>
    <row r="1048569" x14ac:dyDescent="0.3"/>
    <row r="1048570" x14ac:dyDescent="0.3"/>
    <row r="1048571" x14ac:dyDescent="0.3"/>
    <row r="1048572" x14ac:dyDescent="0.3"/>
    <row r="1048573" x14ac:dyDescent="0.3"/>
    <row r="1048574" x14ac:dyDescent="0.3"/>
    <row r="1048575" x14ac:dyDescent="0.3"/>
    <row r="1048576" x14ac:dyDescent="0.3"/>
  </sheetData>
  <mergeCells count="13">
    <mergeCell ref="A44:B44"/>
    <mergeCell ref="E44:G44"/>
    <mergeCell ref="A47:B47"/>
    <mergeCell ref="A35:G35"/>
    <mergeCell ref="E4:G4"/>
    <mergeCell ref="A4:C4"/>
    <mergeCell ref="F3:G3"/>
    <mergeCell ref="A27:G27"/>
    <mergeCell ref="A9:G9"/>
    <mergeCell ref="A8:G8"/>
    <mergeCell ref="A16:G16"/>
    <mergeCell ref="A5:G5"/>
    <mergeCell ref="A26:G26"/>
  </mergeCells>
  <printOptions horizontalCentered="1"/>
  <pageMargins left="0.39374999999999999" right="0.196527777777778" top="0.196527777777778" bottom="0.196527777777778" header="0.51180555555555496" footer="0.51180555555555496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дод 1</vt:lpstr>
      <vt:lpstr>'дод 1'!Print_Area_0</vt:lpstr>
      <vt:lpstr>'дод 1'!Print_Area_0_0</vt:lpstr>
      <vt:lpstr>'дод 1'!Область_печати</vt:lpstr>
    </vt:vector>
  </TitlesOfParts>
  <Company>OFU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</dc:creator>
  <cp:lastModifiedBy>User</cp:lastModifiedBy>
  <cp:lastPrinted>2025-07-25T07:30:42Z</cp:lastPrinted>
  <dcterms:created xsi:type="dcterms:W3CDTF">2002-04-09T02:55:05Z</dcterms:created>
  <dcterms:modified xsi:type="dcterms:W3CDTF">2025-12-19T07:15:34Z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ScaleCrop">
    <vt:bool>false</vt:bool>
  </property>
  <property fmtid="{D5CDD505-2E9C-101B-9397-08002B2CF9AE}" pid="4" name="Company">
    <vt:lpwstr>OFU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hareDoc">
    <vt:bool>false</vt:bool>
  </property>
  <property fmtid="{D5CDD505-2E9C-101B-9397-08002B2CF9AE}" pid="9" name="ICV">
    <vt:lpwstr>968f9dec0cc140e1bf926ef3796b512e</vt:lpwstr>
  </property>
</Properties>
</file>