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Ізюмська районна рада_червень 2023\СЕСІЇ\39 сесія\Бюджет_звіт за 9 місяців 2024\"/>
    </mc:Choice>
  </mc:AlternateContent>
  <xr:revisionPtr revIDLastSave="0" documentId="13_ncr:1_{39B91F31-72F8-46B6-9F9B-870799DE431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дод 1" sheetId="1" r:id="rId1"/>
  </sheets>
  <definedNames>
    <definedName name="_xlnm._FilterDatabase" localSheetId="0">'дод 1'!#REF!</definedName>
    <definedName name="Print_Area_0" localSheetId="0">'дод 1'!$A$1:$G$53</definedName>
    <definedName name="Print_Area_0_0" localSheetId="0">'дод 1'!$A$1:$G$53</definedName>
    <definedName name="_xlnm.Print_Area" localSheetId="0">'дод 1'!$A$1:$G$53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41" i="1" s="1"/>
  <c r="F27" i="1"/>
  <c r="G27" i="1"/>
  <c r="D27" i="1"/>
  <c r="E27" i="1"/>
  <c r="C27" i="1"/>
  <c r="D20" i="1"/>
  <c r="E20" i="1"/>
  <c r="F20" i="1"/>
  <c r="G20" i="1"/>
  <c r="C20" i="1"/>
  <c r="G22" i="1"/>
  <c r="G21" i="1" s="1"/>
  <c r="F21" i="1"/>
  <c r="D21" i="1"/>
  <c r="E21" i="1"/>
  <c r="C21" i="1"/>
  <c r="D11" i="1"/>
  <c r="E11" i="1"/>
  <c r="F11" i="1"/>
  <c r="C11" i="1"/>
  <c r="F41" i="1"/>
  <c r="D41" i="1"/>
  <c r="E41" i="1"/>
  <c r="C41" i="1"/>
  <c r="G36" i="1"/>
  <c r="G35" i="1" s="1"/>
  <c r="F36" i="1"/>
  <c r="F35" i="1" s="1"/>
  <c r="D35" i="1"/>
  <c r="E35" i="1"/>
  <c r="C35" i="1"/>
  <c r="G12" i="1" l="1"/>
  <c r="G11" i="1" s="1"/>
  <c r="G46" i="1" l="1"/>
  <c r="G45" i="1" s="1"/>
  <c r="F46" i="1"/>
  <c r="F45" i="1" s="1"/>
  <c r="D45" i="1"/>
  <c r="E45" i="1"/>
  <c r="C45" i="1"/>
  <c r="G38" i="1"/>
  <c r="G37" i="1" s="1"/>
  <c r="F38" i="1"/>
  <c r="F37" i="1" s="1"/>
  <c r="D37" i="1"/>
  <c r="E37" i="1"/>
  <c r="C37" i="1"/>
  <c r="D10" i="1"/>
  <c r="E10" i="1"/>
  <c r="F10" i="1"/>
  <c r="G10" i="1"/>
  <c r="C10" i="1"/>
  <c r="F26" i="1"/>
  <c r="F25" i="1" s="1"/>
  <c r="F24" i="1" s="1"/>
  <c r="F23" i="1" s="1"/>
  <c r="F17" i="1"/>
  <c r="G26" i="1"/>
  <c r="G25" i="1" s="1"/>
  <c r="G24" i="1" s="1"/>
  <c r="G23" i="1" s="1"/>
  <c r="D25" i="1"/>
  <c r="D24" i="1" s="1"/>
  <c r="D23" i="1" s="1"/>
  <c r="E25" i="1"/>
  <c r="E24" i="1" s="1"/>
  <c r="E23" i="1" s="1"/>
  <c r="C25" i="1"/>
  <c r="C24" i="1" s="1"/>
  <c r="C23" i="1" s="1"/>
  <c r="G44" i="1"/>
  <c r="E43" i="1"/>
  <c r="E47" i="1" s="1"/>
  <c r="D33" i="1"/>
  <c r="F44" i="1"/>
  <c r="F43" i="1" s="1"/>
  <c r="D43" i="1"/>
  <c r="C43" i="1"/>
  <c r="G34" i="1"/>
  <c r="F34" i="1"/>
  <c r="E33" i="1"/>
  <c r="C33" i="1"/>
  <c r="G32" i="1"/>
  <c r="F32" i="1"/>
  <c r="E31" i="1"/>
  <c r="D31" i="1"/>
  <c r="C31" i="1"/>
  <c r="G17" i="1"/>
  <c r="E16" i="1"/>
  <c r="D16" i="1"/>
  <c r="C16" i="1"/>
  <c r="G15" i="1"/>
  <c r="F15" i="1"/>
  <c r="E14" i="1"/>
  <c r="D14" i="1"/>
  <c r="C14" i="1"/>
  <c r="C47" i="1" l="1"/>
  <c r="D47" i="1"/>
  <c r="F47" i="1" s="1"/>
  <c r="D39" i="1"/>
  <c r="C39" i="1"/>
  <c r="E39" i="1"/>
  <c r="C48" i="1"/>
  <c r="F33" i="1"/>
  <c r="G43" i="1"/>
  <c r="G47" i="1" s="1"/>
  <c r="C13" i="1"/>
  <c r="C18" i="1" s="1"/>
  <c r="G31" i="1"/>
  <c r="G14" i="1"/>
  <c r="D13" i="1"/>
  <c r="G33" i="1"/>
  <c r="E13" i="1"/>
  <c r="E18" i="1" s="1"/>
  <c r="F16" i="1"/>
  <c r="G16" i="1"/>
  <c r="F14" i="1"/>
  <c r="F31" i="1"/>
  <c r="G39" i="1" l="1"/>
  <c r="F39" i="1"/>
  <c r="E48" i="1"/>
  <c r="D48" i="1"/>
  <c r="D18" i="1"/>
  <c r="D28" i="1" s="1"/>
  <c r="C28" i="1"/>
  <c r="F13" i="1"/>
  <c r="F18" i="1" s="1"/>
  <c r="G13" i="1"/>
  <c r="G18" i="1" s="1"/>
  <c r="E28" i="1"/>
  <c r="G28" i="1" l="1"/>
  <c r="F28" i="1"/>
  <c r="G48" i="1"/>
  <c r="F48" i="1"/>
</calcChain>
</file>

<file path=xl/sharedStrings.xml><?xml version="1.0" encoding="utf-8"?>
<sst xmlns="http://schemas.openxmlformats.org/spreadsheetml/2006/main" count="70" uniqueCount="57">
  <si>
    <t>Додаток 1</t>
  </si>
  <si>
    <t>до рішення районної  ради</t>
  </si>
  <si>
    <t>(грн)</t>
  </si>
  <si>
    <t>Код бюджетної класифікації</t>
  </si>
  <si>
    <t>Найменування</t>
  </si>
  <si>
    <t xml:space="preserve">Затверджено місцевою радою на рік  з урахування змін </t>
  </si>
  <si>
    <t xml:space="preserve">Виконано     </t>
  </si>
  <si>
    <t xml:space="preserve">Офіційні трансферти </t>
  </si>
  <si>
    <t>Субвенції з місцевих бюджетів іншим місцевим бюджетам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</si>
  <si>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</si>
  <si>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Інші субвенції з місцевого бюджету</t>
  </si>
  <si>
    <t>УСЬОГО ДОХОДІВ загального фонду</t>
  </si>
  <si>
    <t>Спеціальний фонд</t>
  </si>
  <si>
    <t>УСЬОГО ДОХОДІВ  спеціального фонду</t>
  </si>
  <si>
    <t>УСЬОГО  ДОХОДІВ</t>
  </si>
  <si>
    <t>ВИДАТКОВА ЧАСТИНА</t>
  </si>
  <si>
    <r>
      <rPr>
        <b/>
        <sz val="14"/>
        <rFont val="Times New Roman"/>
        <charset val="204"/>
      </rPr>
      <t xml:space="preserve">                                                         </t>
    </r>
    <r>
      <rPr>
        <b/>
        <i/>
        <sz val="14"/>
        <rFont val="Times New Roman"/>
        <charset val="204"/>
      </rPr>
      <t xml:space="preserve">                                              Загальний фонд </t>
    </r>
  </si>
  <si>
    <t>0100</t>
  </si>
  <si>
    <t xml:space="preserve"> 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</si>
  <si>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</si>
  <si>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</si>
  <si>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7000</t>
  </si>
  <si>
    <t xml:space="preserve">Економічна діяльність </t>
  </si>
  <si>
    <t>7370</t>
  </si>
  <si>
    <t>Реалізація інших заходів щодо соціально-економічного розвитку територій</t>
  </si>
  <si>
    <t>900203</t>
  </si>
  <si>
    <t>УСЬОГО ВИДАТКІВ  загального фонду</t>
  </si>
  <si>
    <r>
      <rPr>
        <b/>
        <sz val="14"/>
        <rFont val="Times New Roman"/>
        <charset val="204"/>
      </rPr>
      <t xml:space="preserve">                                                         </t>
    </r>
    <r>
      <rPr>
        <b/>
        <i/>
        <sz val="14"/>
        <rFont val="Times New Roman"/>
        <charset val="204"/>
      </rPr>
      <t xml:space="preserve">                                                 Спеціальний фонд </t>
    </r>
  </si>
  <si>
    <t>УСЬОГО ВИДАТКІВ спеціального фонду</t>
  </si>
  <si>
    <t xml:space="preserve">УСЬОГО ВИДАТКІВ </t>
  </si>
  <si>
    <t>Від органів державного управління</t>
  </si>
  <si>
    <t>ДОХІДНА ЧАСТИНА</t>
  </si>
  <si>
    <t>Податкові надходження</t>
  </si>
  <si>
    <t>Податок на прибуток підприємств та фінансових установ комунальної власності</t>
  </si>
  <si>
    <t>Наталія НІКОЛАЄНКО</t>
  </si>
  <si>
    <t>3000</t>
  </si>
  <si>
    <t>3035</t>
  </si>
  <si>
    <t xml:space="preserve">  Компенсаційні виплати за пільговий проїзд окремих категорій громадян на залізничному транспорті</t>
  </si>
  <si>
    <t xml:space="preserve">Інша діяльність </t>
  </si>
  <si>
    <t>Заходи та роботи з територіальної оборони</t>
  </si>
  <si>
    <t>Соціальний захист та соціальне забезпечення</t>
  </si>
  <si>
    <t>Звіт про виконання районного бюджету Ізюмського району за 9 місяців 2024 року</t>
  </si>
  <si>
    <t xml:space="preserve">Затверджено місцевою радою на січень - вересень 2024 року  з урахування змін </t>
  </si>
  <si>
    <t>Виконання до затвердженого  з урахуванням змін за січень - вересень 2024 року                                (%)</t>
  </si>
  <si>
    <t>Відхилення до затвердженого плану з урахуванням змін за січень - вересень 2024 року                    (+/- )</t>
  </si>
  <si>
    <t>8000</t>
  </si>
  <si>
    <t>Інша діяльність</t>
  </si>
  <si>
    <t>8240</t>
  </si>
  <si>
    <t>Неподаткові надходження</t>
  </si>
  <si>
    <t xml:space="preserve">Податок на прибуток підприємств </t>
  </si>
  <si>
    <t>Інші джерела власних надходжень бюджетних установ</t>
  </si>
  <si>
    <t>Надходження, отримають бюджетні установи від підприємств, організацій, фізиних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</si>
  <si>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 xml:space="preserve">                                    </t>
  </si>
  <si>
    <t>від 28.11.2024 року  №328-VIII</t>
  </si>
  <si>
    <t>(ХХХІХ сесія VIII скликання)</t>
  </si>
  <si>
    <t>Заступник голови районної ради</t>
  </si>
  <si>
    <t>Сергій ШУТЬКО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</si>
</sst>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2"/>
      <name val="Arial Cyr"/>
    </font>
    <font>
      <sz val="12"/>
      <name val="Times New Roman"/>
      <charset val="204"/>
    </font>
    <font>
      <i/>
      <sz val="10"/>
      <name val="Times New Roman"/>
      <charset val="204"/>
    </font>
    <font>
      <b/>
      <sz val="18"/>
      <name val="Times New Roman"/>
      <charset val="204"/>
    </font>
    <font>
      <b/>
      <sz val="16"/>
      <name val="Times New Roman"/>
      <charset val="204"/>
    </font>
    <font>
      <b/>
      <sz val="14"/>
      <name val="Times New Roman"/>
      <charset val="204"/>
    </font>
    <font>
      <b/>
      <sz val="12"/>
      <name val="Times New Roman"/>
      <charset val="204"/>
    </font>
    <font>
      <sz val="12"/>
      <color rgb="FF000000"/>
      <name val="Times New Roman"/>
      <charset val="204"/>
    </font>
    <font>
      <sz val="14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b/>
      <i/>
      <sz val="14"/>
      <name val="Times New Roman"/>
      <charset val="204"/>
    </font>
    <font>
      <b/>
      <sz val="14"/>
      <color rgb="FF000000"/>
      <name val="Times New Roman"/>
      <charset val="204"/>
    </font>
    <font>
      <sz val="11"/>
      <color rgb="FF000000"/>
      <name val="Times New Roman"/>
      <charset val="204"/>
    </font>
    <font>
      <sz val="12"/>
      <name val="Arial Cyr"/>
      <charset val="204"/>
    </font>
    <font>
      <sz val="10"/>
      <name val="Arial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 Cyr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0"/>
      </left>
      <right style="medium">
        <color indexed="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medium">
        <color indexed="0"/>
      </right>
      <top style="medium">
        <color indexed="64"/>
      </top>
      <bottom/>
      <diagonal/>
    </border>
    <border>
      <left style="medium">
        <color indexed="0"/>
      </left>
      <right style="medium">
        <color indexed="0"/>
      </right>
      <top style="medium">
        <color indexed="64"/>
      </top>
      <bottom/>
      <diagonal/>
    </border>
    <border>
      <left style="medium">
        <color indexed="0"/>
      </left>
      <right style="medium">
        <color indexed="64"/>
      </right>
      <top style="medium">
        <color indexed="64"/>
      </top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medium">
        <color indexed="0"/>
      </left>
      <right style="medium">
        <color indexed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0"/>
      </right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0"/>
      </right>
      <top style="medium">
        <color indexed="64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4" fillId="0" borderId="0">
      <protection locked="0"/>
    </xf>
    <xf numFmtId="0" fontId="15" fillId="0" borderId="0">
      <protection locked="0"/>
    </xf>
  </cellStyleXfs>
  <cellXfs count="142">
    <xf numFmtId="0" fontId="0" fillId="0" borderId="0" xfId="0">
      <alignment vertical="center"/>
    </xf>
    <xf numFmtId="0" fontId="1" fillId="0" borderId="0" xfId="0" applyFont="1" applyAlignment="1"/>
    <xf numFmtId="164" fontId="1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8" fillId="0" borderId="1" xfId="1" applyNumberFormat="1" applyFont="1" applyBorder="1" applyAlignment="1" applyProtection="1">
      <alignment horizontal="center" vertical="center" wrapText="1"/>
    </xf>
    <xf numFmtId="0" fontId="6" fillId="0" borderId="0" xfId="0" applyFont="1" applyAlignment="1"/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1" fontId="5" fillId="0" borderId="9" xfId="1" applyNumberFormat="1" applyFont="1" applyBorder="1" applyAlignment="1" applyProtection="1">
      <alignment horizontal="center" vertical="center" wrapText="1"/>
    </xf>
    <xf numFmtId="0" fontId="20" fillId="0" borderId="0" xfId="0" applyFont="1" applyAlignment="1"/>
    <xf numFmtId="164" fontId="20" fillId="0" borderId="0" xfId="0" applyNumberFormat="1" applyFont="1" applyAlignment="1"/>
    <xf numFmtId="3" fontId="5" fillId="0" borderId="9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3" fontId="5" fillId="0" borderId="4" xfId="0" applyNumberFormat="1" applyFont="1" applyBorder="1" applyAlignment="1" applyProtection="1">
      <alignment horizontal="center" vertical="center"/>
      <protection locked="0"/>
    </xf>
    <xf numFmtId="3" fontId="18" fillId="0" borderId="7" xfId="0" applyNumberFormat="1" applyFont="1" applyBorder="1" applyAlignment="1" applyProtection="1">
      <alignment horizontal="center" vertical="center" wrapText="1"/>
      <protection locked="0"/>
    </xf>
    <xf numFmtId="3" fontId="8" fillId="0" borderId="21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3" fontId="8" fillId="0" borderId="26" xfId="0" applyNumberFormat="1" applyFont="1" applyBorder="1" applyAlignment="1" applyProtection="1">
      <alignment horizontal="center" vertical="center" wrapText="1"/>
      <protection locked="0"/>
    </xf>
    <xf numFmtId="3" fontId="8" fillId="0" borderId="29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49" fontId="17" fillId="0" borderId="25" xfId="0" applyNumberFormat="1" applyFont="1" applyBorder="1" applyAlignment="1" applyProtection="1">
      <alignment horizontal="center" vertical="center" wrapText="1"/>
      <protection locked="0"/>
    </xf>
    <xf numFmtId="49" fontId="16" fillId="0" borderId="23" xfId="0" applyNumberFormat="1" applyFont="1" applyBorder="1" applyAlignment="1" applyProtection="1">
      <alignment horizontal="center" vertical="center" wrapText="1"/>
      <protection locked="0"/>
    </xf>
    <xf numFmtId="49" fontId="9" fillId="0" borderId="31" xfId="0" applyNumberFormat="1" applyFont="1" applyBorder="1" applyAlignment="1" applyProtection="1">
      <alignment horizontal="center" vertical="center" wrapText="1"/>
      <protection locked="0"/>
    </xf>
    <xf numFmtId="0" fontId="21" fillId="0" borderId="21" xfId="0" applyFont="1" applyBorder="1" applyAlignment="1">
      <alignment horizontal="left" vertical="center" wrapText="1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0" fontId="13" fillId="0" borderId="21" xfId="0" applyFont="1" applyBorder="1" applyAlignment="1">
      <alignment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1" fontId="5" fillId="0" borderId="3" xfId="1" applyNumberFormat="1" applyFont="1" applyBorder="1" applyAlignment="1" applyProtection="1">
      <alignment horizontal="center" vertical="center" wrapText="1"/>
    </xf>
    <xf numFmtId="3" fontId="8" fillId="0" borderId="32" xfId="0" applyNumberFormat="1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3" fontId="17" fillId="0" borderId="22" xfId="0" applyNumberFormat="1" applyFont="1" applyBorder="1" applyAlignment="1">
      <alignment horizontal="center" vertical="center" wrapText="1"/>
    </xf>
    <xf numFmtId="1" fontId="8" fillId="0" borderId="21" xfId="1" applyNumberFormat="1" applyFont="1" applyBorder="1" applyAlignment="1" applyProtection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3" fontId="8" fillId="0" borderId="1" xfId="0" applyNumberFormat="1" applyFont="1" applyBorder="1" applyAlignment="1">
      <alignment horizontal="center" vertical="center"/>
    </xf>
    <xf numFmtId="0" fontId="9" fillId="0" borderId="31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>
      <alignment horizontal="left" vertical="center" wrapText="1"/>
    </xf>
    <xf numFmtId="3" fontId="8" fillId="0" borderId="21" xfId="0" applyNumberFormat="1" applyFont="1" applyBorder="1" applyAlignment="1" applyProtection="1">
      <alignment horizontal="center" vertical="center"/>
      <protection locked="0"/>
    </xf>
    <xf numFmtId="3" fontId="8" fillId="0" borderId="32" xfId="0" applyNumberFormat="1" applyFont="1" applyBorder="1" applyAlignment="1">
      <alignment horizontal="center" vertical="center"/>
    </xf>
    <xf numFmtId="3" fontId="16" fillId="0" borderId="3" xfId="0" applyNumberFormat="1" applyFont="1" applyBorder="1" applyAlignment="1" applyProtection="1">
      <alignment horizontal="center" vertical="center"/>
      <protection locked="0"/>
    </xf>
    <xf numFmtId="3" fontId="16" fillId="0" borderId="4" xfId="0" applyNumberFormat="1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center" vertical="center"/>
      <protection locked="0"/>
    </xf>
    <xf numFmtId="3" fontId="17" fillId="0" borderId="21" xfId="0" applyNumberFormat="1" applyFont="1" applyBorder="1" applyAlignment="1" applyProtection="1">
      <alignment horizontal="center" vertical="center" wrapText="1"/>
      <protection locked="0"/>
    </xf>
    <xf numFmtId="3" fontId="17" fillId="0" borderId="32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>
      <alignment horizontal="left" vertical="center" wrapText="1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49" fontId="8" fillId="0" borderId="25" xfId="0" applyNumberFormat="1" applyFont="1" applyBorder="1" applyAlignment="1" applyProtection="1">
      <alignment horizontal="center" vertical="center" wrapText="1"/>
      <protection locked="0"/>
    </xf>
    <xf numFmtId="3" fontId="8" fillId="0" borderId="22" xfId="0" applyNumberFormat="1" applyFont="1" applyBorder="1" applyAlignment="1" applyProtection="1">
      <alignment horizontal="center" vertical="center" wrapText="1"/>
      <protection locked="0"/>
    </xf>
    <xf numFmtId="3" fontId="8" fillId="0" borderId="40" xfId="0" applyNumberFormat="1" applyFont="1" applyBorder="1" applyAlignment="1" applyProtection="1">
      <alignment horizontal="center" vertical="center" wrapText="1"/>
      <protection locked="0"/>
    </xf>
    <xf numFmtId="3" fontId="8" fillId="0" borderId="41" xfId="0" applyNumberFormat="1" applyFont="1" applyBorder="1" applyAlignment="1" applyProtection="1">
      <alignment horizontal="center" vertical="center" wrapText="1"/>
      <protection locked="0"/>
    </xf>
    <xf numFmtId="3" fontId="16" fillId="0" borderId="24" xfId="0" applyNumberFormat="1" applyFont="1" applyBorder="1" applyAlignment="1" applyProtection="1">
      <alignment horizontal="center" vertical="center" wrapText="1"/>
      <protection locked="0"/>
    </xf>
    <xf numFmtId="0" fontId="22" fillId="0" borderId="23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3" fontId="8" fillId="0" borderId="3" xfId="0" applyNumberFormat="1" applyFont="1" applyBorder="1" applyAlignment="1" applyProtection="1">
      <alignment horizontal="center" vertical="center" wrapText="1"/>
      <protection locked="0"/>
    </xf>
    <xf numFmtId="3" fontId="8" fillId="0" borderId="4" xfId="0" applyNumberFormat="1" applyFont="1" applyBorder="1" applyAlignment="1" applyProtection="1">
      <alignment horizontal="center" vertical="center" wrapText="1"/>
      <protection locked="0"/>
    </xf>
    <xf numFmtId="1" fontId="19" fillId="0" borderId="24" xfId="0" applyNumberFormat="1" applyFont="1" applyBorder="1" applyAlignment="1">
      <alignment horizontal="center" vertical="center" wrapText="1"/>
    </xf>
    <xf numFmtId="3" fontId="16" fillId="0" borderId="42" xfId="0" applyNumberFormat="1" applyFont="1" applyBorder="1" applyAlignment="1" applyProtection="1">
      <alignment horizontal="center" vertical="center" wrapText="1"/>
      <protection locked="0"/>
    </xf>
    <xf numFmtId="3" fontId="18" fillId="0" borderId="8" xfId="0" applyNumberFormat="1" applyFont="1" applyBorder="1" applyAlignment="1">
      <alignment horizontal="center" vertical="center"/>
    </xf>
    <xf numFmtId="3" fontId="16" fillId="0" borderId="3" xfId="0" applyNumberFormat="1" applyFont="1" applyBorder="1" applyAlignment="1" applyProtection="1">
      <alignment horizontal="center" vertical="center" wrapText="1"/>
      <protection locked="0"/>
    </xf>
    <xf numFmtId="1" fontId="18" fillId="0" borderId="7" xfId="1" applyNumberFormat="1" applyFont="1" applyBorder="1" applyAlignment="1" applyProtection="1">
      <alignment horizontal="center" vertical="center" wrapText="1"/>
    </xf>
    <xf numFmtId="1" fontId="17" fillId="0" borderId="24" xfId="0" applyNumberFormat="1" applyFont="1" applyBorder="1" applyAlignment="1">
      <alignment horizontal="center" vertical="center" wrapText="1"/>
    </xf>
    <xf numFmtId="3" fontId="17" fillId="0" borderId="32" xfId="0" applyNumberFormat="1" applyFont="1" applyBorder="1" applyAlignment="1">
      <alignment horizontal="center" vertical="center"/>
    </xf>
    <xf numFmtId="1" fontId="17" fillId="0" borderId="22" xfId="0" applyNumberFormat="1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3" fontId="17" fillId="0" borderId="4" xfId="0" applyNumberFormat="1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16" fillId="0" borderId="23" xfId="0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/>
    <xf numFmtId="0" fontId="14" fillId="0" borderId="0" xfId="0" applyFont="1">
      <alignment vertical="center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left" vertical="center" wrapText="1"/>
    </xf>
    <xf numFmtId="3" fontId="18" fillId="0" borderId="3" xfId="0" applyNumberFormat="1" applyFont="1" applyBorder="1" applyAlignment="1" applyProtection="1">
      <alignment horizontal="center" vertical="center"/>
      <protection locked="0"/>
    </xf>
    <xf numFmtId="3" fontId="18" fillId="0" borderId="4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/>
    <xf numFmtId="0" fontId="24" fillId="0" borderId="0" xfId="0" applyFont="1">
      <alignment vertical="center"/>
    </xf>
    <xf numFmtId="0" fontId="18" fillId="0" borderId="39" xfId="0" applyFont="1" applyBorder="1" applyAlignment="1">
      <alignment horizontal="left" vertical="center" wrapText="1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2" applyFont="1" applyBorder="1" applyAlignment="1" applyProtection="1">
      <alignment horizontal="center" wrapText="1"/>
    </xf>
    <xf numFmtId="1" fontId="23" fillId="0" borderId="0" xfId="0" applyNumberFormat="1" applyFont="1" applyAlignment="1"/>
    <xf numFmtId="3" fontId="18" fillId="0" borderId="3" xfId="0" applyNumberFormat="1" applyFont="1" applyBorder="1" applyAlignment="1" applyProtection="1">
      <alignment horizontal="center" vertical="center" wrapText="1"/>
      <protection locked="0"/>
    </xf>
    <xf numFmtId="1" fontId="18" fillId="0" borderId="24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 applyProtection="1">
      <alignment horizontal="center" vertical="center" wrapText="1"/>
      <protection locked="0"/>
    </xf>
    <xf numFmtId="1" fontId="18" fillId="0" borderId="3" xfId="1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164" fontId="16" fillId="0" borderId="0" xfId="0" applyNumberFormat="1" applyFont="1" applyAlignment="1"/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164" fontId="19" fillId="0" borderId="16" xfId="0" applyNumberFormat="1" applyFont="1" applyBorder="1" applyAlignment="1" applyProtection="1">
      <alignment horizontal="center" vertical="center" wrapText="1"/>
      <protection locked="0"/>
    </xf>
    <xf numFmtId="164" fontId="19" fillId="0" borderId="17" xfId="0" applyNumberFormat="1" applyFont="1" applyBorder="1" applyAlignment="1">
      <alignment horizontal="center" vertical="center" wrapText="1"/>
    </xf>
    <xf numFmtId="3" fontId="8" fillId="0" borderId="24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5" fillId="0" borderId="33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</cellXfs>
  <cellStyles count="3">
    <cellStyle name="Excel Built-in Explanatory Text" xfId="2" xr:uid="{00000000-0005-0000-0000-000000000000}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1048576"/>
  <sheetViews>
    <sheetView showGridLines="0" tabSelected="1" zoomScale="90" zoomScaleNormal="90" workbookViewId="0">
      <selection activeCell="F54" sqref="F54"/>
    </sheetView>
  </sheetViews>
  <sheetFormatPr defaultColWidth="10" defaultRowHeight="15.6" zeroHeight="1" x14ac:dyDescent="0.3"/>
  <cols>
    <col min="1" max="1" width="14.1796875" style="1" customWidth="1"/>
    <col min="2" max="2" width="41.1796875" style="1" customWidth="1"/>
    <col min="3" max="4" width="16.81640625" style="2" customWidth="1"/>
    <col min="5" max="5" width="14.36328125" style="2" customWidth="1"/>
    <col min="6" max="6" width="17" style="2" customWidth="1"/>
    <col min="7" max="7" width="15.08984375" style="2" customWidth="1"/>
    <col min="8" max="1026" width="8.90625" style="1" customWidth="1"/>
  </cols>
  <sheetData>
    <row r="1" spans="1:7" x14ac:dyDescent="0.3">
      <c r="F1" s="3" t="s">
        <v>0</v>
      </c>
    </row>
    <row r="2" spans="1:7" x14ac:dyDescent="0.3">
      <c r="F2" s="4" t="s">
        <v>1</v>
      </c>
    </row>
    <row r="3" spans="1:7" ht="15.75" customHeight="1" x14ac:dyDescent="0.3">
      <c r="F3" s="127" t="s">
        <v>53</v>
      </c>
      <c r="G3" s="127"/>
    </row>
    <row r="4" spans="1:7" ht="18" customHeight="1" x14ac:dyDescent="0.3">
      <c r="A4" s="126"/>
      <c r="B4" s="126"/>
      <c r="C4" s="126"/>
      <c r="D4" s="5"/>
      <c r="E4" s="113" t="s">
        <v>52</v>
      </c>
      <c r="F4" s="141" t="s">
        <v>54</v>
      </c>
      <c r="G4" s="141"/>
    </row>
    <row r="5" spans="1:7" ht="29.25" customHeight="1" x14ac:dyDescent="0.4">
      <c r="A5" s="137" t="s">
        <v>41</v>
      </c>
      <c r="B5" s="137"/>
      <c r="C5" s="137"/>
      <c r="D5" s="137"/>
      <c r="E5" s="137"/>
      <c r="F5" s="137"/>
      <c r="G5" s="137"/>
    </row>
    <row r="6" spans="1:7" ht="16.5" customHeight="1" thickBot="1" x14ac:dyDescent="0.4">
      <c r="A6" s="6"/>
      <c r="B6" s="6"/>
      <c r="C6" s="7"/>
      <c r="D6" s="7"/>
      <c r="E6" s="7"/>
      <c r="G6" s="8" t="s">
        <v>2</v>
      </c>
    </row>
    <row r="7" spans="1:7" ht="134.4" customHeight="1" thickBot="1" x14ac:dyDescent="0.35">
      <c r="A7" s="116" t="s">
        <v>3</v>
      </c>
      <c r="B7" s="117" t="s">
        <v>4</v>
      </c>
      <c r="C7" s="118" t="s">
        <v>5</v>
      </c>
      <c r="D7" s="118" t="s">
        <v>42</v>
      </c>
      <c r="E7" s="118" t="s">
        <v>6</v>
      </c>
      <c r="F7" s="118" t="s">
        <v>43</v>
      </c>
      <c r="G7" s="119" t="s">
        <v>44</v>
      </c>
    </row>
    <row r="8" spans="1:7" ht="27.75" customHeight="1" thickBot="1" x14ac:dyDescent="0.35">
      <c r="A8" s="131" t="s">
        <v>31</v>
      </c>
      <c r="B8" s="132"/>
      <c r="C8" s="132"/>
      <c r="D8" s="132"/>
      <c r="E8" s="132"/>
      <c r="F8" s="132"/>
      <c r="G8" s="133"/>
    </row>
    <row r="9" spans="1:7" ht="23.25" customHeight="1" thickBot="1" x14ac:dyDescent="0.35">
      <c r="A9" s="128" t="s">
        <v>16</v>
      </c>
      <c r="B9" s="129"/>
      <c r="C9" s="129"/>
      <c r="D9" s="129"/>
      <c r="E9" s="129"/>
      <c r="F9" s="129"/>
      <c r="G9" s="130"/>
    </row>
    <row r="10" spans="1:7" ht="23.25" customHeight="1" thickBot="1" x14ac:dyDescent="0.35">
      <c r="A10" s="47">
        <v>10000000</v>
      </c>
      <c r="B10" s="48" t="s">
        <v>32</v>
      </c>
      <c r="C10" s="49">
        <f>C12</f>
        <v>0</v>
      </c>
      <c r="D10" s="49">
        <f t="shared" ref="D10:G10" si="0">D12</f>
        <v>0</v>
      </c>
      <c r="E10" s="49">
        <f t="shared" si="0"/>
        <v>-412</v>
      </c>
      <c r="F10" s="50">
        <f t="shared" si="0"/>
        <v>0</v>
      </c>
      <c r="G10" s="51">
        <f t="shared" si="0"/>
        <v>-412</v>
      </c>
    </row>
    <row r="11" spans="1:7" ht="39.75" customHeight="1" thickBot="1" x14ac:dyDescent="0.35">
      <c r="A11" s="47">
        <v>11020000</v>
      </c>
      <c r="B11" s="48" t="s">
        <v>49</v>
      </c>
      <c r="C11" s="49">
        <f>C12</f>
        <v>0</v>
      </c>
      <c r="D11" s="49">
        <f t="shared" ref="D11:G11" si="1">D12</f>
        <v>0</v>
      </c>
      <c r="E11" s="49">
        <f t="shared" si="1"/>
        <v>-412</v>
      </c>
      <c r="F11" s="49">
        <f t="shared" si="1"/>
        <v>0</v>
      </c>
      <c r="G11" s="49">
        <f t="shared" si="1"/>
        <v>-412</v>
      </c>
    </row>
    <row r="12" spans="1:7" ht="36.75" customHeight="1" thickBot="1" x14ac:dyDescent="0.35">
      <c r="A12" s="52">
        <v>11020200</v>
      </c>
      <c r="B12" s="57" t="s">
        <v>33</v>
      </c>
      <c r="C12" s="53">
        <v>0</v>
      </c>
      <c r="D12" s="53">
        <v>0</v>
      </c>
      <c r="E12" s="53">
        <v>-412</v>
      </c>
      <c r="F12" s="54">
        <v>0</v>
      </c>
      <c r="G12" s="86">
        <f>E12-D12</f>
        <v>-412</v>
      </c>
    </row>
    <row r="13" spans="1:7" ht="24" customHeight="1" thickBot="1" x14ac:dyDescent="0.35">
      <c r="A13" s="47">
        <v>40000000</v>
      </c>
      <c r="B13" s="48" t="s">
        <v>7</v>
      </c>
      <c r="C13" s="55">
        <f>C14+C16</f>
        <v>3077106</v>
      </c>
      <c r="D13" s="55">
        <f>D14+D16</f>
        <v>2655613</v>
      </c>
      <c r="E13" s="55">
        <f>E14+E16</f>
        <v>2569549</v>
      </c>
      <c r="F13" s="42">
        <f>E13/D13*100</f>
        <v>96.759166339372499</v>
      </c>
      <c r="G13" s="56">
        <f>E13-D13</f>
        <v>-86064</v>
      </c>
    </row>
    <row r="14" spans="1:7" ht="24" customHeight="1" x14ac:dyDescent="0.3">
      <c r="A14" s="45">
        <v>41030000</v>
      </c>
      <c r="B14" s="46" t="s">
        <v>30</v>
      </c>
      <c r="C14" s="16">
        <f>C15</f>
        <v>1449400</v>
      </c>
      <c r="D14" s="16">
        <f>D15</f>
        <v>1087200</v>
      </c>
      <c r="E14" s="16">
        <f>E15</f>
        <v>1087200</v>
      </c>
      <c r="F14" s="13">
        <f t="shared" ref="F14:F16" si="2">E14/D14*100</f>
        <v>100</v>
      </c>
      <c r="G14" s="17">
        <f t="shared" ref="G14:G17" si="3">E14-D14</f>
        <v>0</v>
      </c>
    </row>
    <row r="15" spans="1:7" ht="66" customHeight="1" thickBot="1" x14ac:dyDescent="0.35">
      <c r="A15" s="44">
        <v>41030600</v>
      </c>
      <c r="B15" s="57" t="s">
        <v>9</v>
      </c>
      <c r="C15" s="58">
        <v>1449400</v>
      </c>
      <c r="D15" s="58">
        <v>1087200</v>
      </c>
      <c r="E15" s="58">
        <v>1087200</v>
      </c>
      <c r="F15" s="9">
        <f t="shared" si="2"/>
        <v>100</v>
      </c>
      <c r="G15" s="18">
        <f t="shared" si="3"/>
        <v>0</v>
      </c>
    </row>
    <row r="16" spans="1:7" ht="35.4" thickBot="1" x14ac:dyDescent="0.35">
      <c r="A16" s="47">
        <v>41050000</v>
      </c>
      <c r="B16" s="48" t="s">
        <v>8</v>
      </c>
      <c r="C16" s="19">
        <f>SUM(C17:C17)</f>
        <v>1627706</v>
      </c>
      <c r="D16" s="19">
        <f t="shared" ref="D16:E16" si="4">SUM(D17:D17)</f>
        <v>1568413</v>
      </c>
      <c r="E16" s="19">
        <f t="shared" si="4"/>
        <v>1482349</v>
      </c>
      <c r="F16" s="42">
        <f t="shared" si="2"/>
        <v>94.512669813371858</v>
      </c>
      <c r="G16" s="56">
        <f t="shared" si="3"/>
        <v>-86064</v>
      </c>
    </row>
    <row r="17" spans="1:1026" ht="33" customHeight="1" thickBot="1" x14ac:dyDescent="0.35">
      <c r="A17" s="59">
        <v>41053900</v>
      </c>
      <c r="B17" s="60" t="s">
        <v>10</v>
      </c>
      <c r="C17" s="22">
        <v>1627706</v>
      </c>
      <c r="D17" s="22">
        <v>1568413</v>
      </c>
      <c r="E17" s="61">
        <v>1482349</v>
      </c>
      <c r="F17" s="54">
        <f>E17/D17*100</f>
        <v>94.512669813371858</v>
      </c>
      <c r="G17" s="62">
        <f t="shared" si="3"/>
        <v>-86064</v>
      </c>
    </row>
    <row r="18" spans="1:1026" s="104" customFormat="1" ht="32.25" customHeight="1" thickBot="1" x14ac:dyDescent="0.35">
      <c r="A18" s="99"/>
      <c r="B18" s="100" t="s">
        <v>11</v>
      </c>
      <c r="C18" s="101">
        <f>C13+C10</f>
        <v>3077106</v>
      </c>
      <c r="D18" s="101">
        <f t="shared" ref="D18:G18" si="5">D13+D10</f>
        <v>2655613</v>
      </c>
      <c r="E18" s="101">
        <f t="shared" si="5"/>
        <v>2569137</v>
      </c>
      <c r="F18" s="101">
        <f t="shared" si="5"/>
        <v>96.759166339372499</v>
      </c>
      <c r="G18" s="102">
        <f t="shared" si="5"/>
        <v>-86476</v>
      </c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3"/>
      <c r="DI18" s="103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3"/>
      <c r="EY18" s="103"/>
      <c r="EZ18" s="103"/>
      <c r="FA18" s="103"/>
      <c r="FB18" s="103"/>
      <c r="FC18" s="103"/>
      <c r="FD18" s="103"/>
      <c r="FE18" s="103"/>
      <c r="FF18" s="103"/>
      <c r="FG18" s="103"/>
      <c r="FH18" s="103"/>
      <c r="FI18" s="103"/>
      <c r="FJ18" s="103"/>
      <c r="FK18" s="103"/>
      <c r="FL18" s="103"/>
      <c r="FM18" s="103"/>
      <c r="FN18" s="103"/>
      <c r="FO18" s="103"/>
      <c r="FP18" s="103"/>
      <c r="FQ18" s="103"/>
      <c r="FR18" s="103"/>
      <c r="FS18" s="103"/>
      <c r="FT18" s="103"/>
      <c r="FU18" s="103"/>
      <c r="FV18" s="103"/>
      <c r="FW18" s="103"/>
      <c r="FX18" s="103"/>
      <c r="FY18" s="103"/>
      <c r="FZ18" s="103"/>
      <c r="GA18" s="103"/>
      <c r="GB18" s="103"/>
      <c r="GC18" s="103"/>
      <c r="GD18" s="103"/>
      <c r="GE18" s="103"/>
      <c r="GF18" s="103"/>
      <c r="GG18" s="103"/>
      <c r="GH18" s="103"/>
      <c r="GI18" s="103"/>
      <c r="GJ18" s="103"/>
      <c r="GK18" s="103"/>
      <c r="GL18" s="103"/>
      <c r="GM18" s="103"/>
      <c r="GN18" s="103"/>
      <c r="GO18" s="103"/>
      <c r="GP18" s="103"/>
      <c r="GQ18" s="103"/>
      <c r="GR18" s="103"/>
      <c r="GS18" s="103"/>
      <c r="GT18" s="103"/>
      <c r="GU18" s="103"/>
      <c r="GV18" s="103"/>
      <c r="GW18" s="103"/>
      <c r="GX18" s="103"/>
      <c r="GY18" s="103"/>
      <c r="GZ18" s="103"/>
      <c r="HA18" s="103"/>
      <c r="HB18" s="103"/>
      <c r="HC18" s="103"/>
      <c r="HD18" s="103"/>
      <c r="HE18" s="103"/>
      <c r="HF18" s="103"/>
      <c r="HG18" s="103"/>
      <c r="HH18" s="103"/>
      <c r="HI18" s="103"/>
      <c r="HJ18" s="103"/>
      <c r="HK18" s="103"/>
      <c r="HL18" s="103"/>
      <c r="HM18" s="103"/>
      <c r="HN18" s="103"/>
      <c r="HO18" s="103"/>
      <c r="HP18" s="103"/>
      <c r="HQ18" s="103"/>
      <c r="HR18" s="103"/>
      <c r="HS18" s="103"/>
      <c r="HT18" s="103"/>
      <c r="HU18" s="103"/>
      <c r="HV18" s="103"/>
      <c r="HW18" s="103"/>
      <c r="HX18" s="103"/>
      <c r="HY18" s="103"/>
      <c r="HZ18" s="103"/>
      <c r="IA18" s="103"/>
      <c r="IB18" s="103"/>
      <c r="IC18" s="103"/>
      <c r="ID18" s="103"/>
      <c r="IE18" s="103"/>
      <c r="IF18" s="103"/>
      <c r="IG18" s="103"/>
      <c r="IH18" s="103"/>
      <c r="II18" s="103"/>
      <c r="IJ18" s="103"/>
      <c r="IK18" s="103"/>
      <c r="IL18" s="103"/>
      <c r="IM18" s="103"/>
      <c r="IN18" s="103"/>
      <c r="IO18" s="103"/>
      <c r="IP18" s="103"/>
      <c r="IQ18" s="103"/>
      <c r="IR18" s="103"/>
      <c r="IS18" s="103"/>
      <c r="IT18" s="103"/>
      <c r="IU18" s="103"/>
      <c r="IV18" s="103"/>
      <c r="IW18" s="103"/>
      <c r="IX18" s="103"/>
      <c r="IY18" s="103"/>
      <c r="IZ18" s="103"/>
      <c r="JA18" s="103"/>
      <c r="JB18" s="103"/>
      <c r="JC18" s="103"/>
      <c r="JD18" s="103"/>
      <c r="JE18" s="103"/>
      <c r="JF18" s="103"/>
      <c r="JG18" s="103"/>
      <c r="JH18" s="103"/>
      <c r="JI18" s="103"/>
      <c r="JJ18" s="103"/>
      <c r="JK18" s="103"/>
      <c r="JL18" s="103"/>
      <c r="JM18" s="103"/>
      <c r="JN18" s="103"/>
      <c r="JO18" s="103"/>
      <c r="JP18" s="103"/>
      <c r="JQ18" s="103"/>
      <c r="JR18" s="103"/>
      <c r="JS18" s="103"/>
      <c r="JT18" s="103"/>
      <c r="JU18" s="103"/>
      <c r="JV18" s="103"/>
      <c r="JW18" s="103"/>
      <c r="JX18" s="103"/>
      <c r="JY18" s="103"/>
      <c r="JZ18" s="103"/>
      <c r="KA18" s="103"/>
      <c r="KB18" s="103"/>
      <c r="KC18" s="103"/>
      <c r="KD18" s="103"/>
      <c r="KE18" s="103"/>
      <c r="KF18" s="103"/>
      <c r="KG18" s="103"/>
      <c r="KH18" s="103"/>
      <c r="KI18" s="103"/>
      <c r="KJ18" s="103"/>
      <c r="KK18" s="103"/>
      <c r="KL18" s="103"/>
      <c r="KM18" s="103"/>
      <c r="KN18" s="103"/>
      <c r="KO18" s="103"/>
      <c r="KP18" s="103"/>
      <c r="KQ18" s="103"/>
      <c r="KR18" s="103"/>
      <c r="KS18" s="103"/>
      <c r="KT18" s="103"/>
      <c r="KU18" s="103"/>
      <c r="KV18" s="103"/>
      <c r="KW18" s="103"/>
      <c r="KX18" s="103"/>
      <c r="KY18" s="103"/>
      <c r="KZ18" s="103"/>
      <c r="LA18" s="103"/>
      <c r="LB18" s="103"/>
      <c r="LC18" s="103"/>
      <c r="LD18" s="103"/>
      <c r="LE18" s="103"/>
      <c r="LF18" s="103"/>
      <c r="LG18" s="103"/>
      <c r="LH18" s="103"/>
      <c r="LI18" s="103"/>
      <c r="LJ18" s="103"/>
      <c r="LK18" s="103"/>
      <c r="LL18" s="103"/>
      <c r="LM18" s="103"/>
      <c r="LN18" s="103"/>
      <c r="LO18" s="103"/>
      <c r="LP18" s="103"/>
      <c r="LQ18" s="103"/>
      <c r="LR18" s="103"/>
      <c r="LS18" s="103"/>
      <c r="LT18" s="103"/>
      <c r="LU18" s="103"/>
      <c r="LV18" s="103"/>
      <c r="LW18" s="103"/>
      <c r="LX18" s="103"/>
      <c r="LY18" s="103"/>
      <c r="LZ18" s="103"/>
      <c r="MA18" s="103"/>
      <c r="MB18" s="103"/>
      <c r="MC18" s="103"/>
      <c r="MD18" s="103"/>
      <c r="ME18" s="103"/>
      <c r="MF18" s="103"/>
      <c r="MG18" s="103"/>
      <c r="MH18" s="103"/>
      <c r="MI18" s="103"/>
      <c r="MJ18" s="103"/>
      <c r="MK18" s="103"/>
      <c r="ML18" s="103"/>
      <c r="MM18" s="103"/>
      <c r="MN18" s="103"/>
      <c r="MO18" s="103"/>
      <c r="MP18" s="103"/>
      <c r="MQ18" s="103"/>
      <c r="MR18" s="103"/>
      <c r="MS18" s="103"/>
      <c r="MT18" s="103"/>
      <c r="MU18" s="103"/>
      <c r="MV18" s="103"/>
      <c r="MW18" s="103"/>
      <c r="MX18" s="103"/>
      <c r="MY18" s="103"/>
      <c r="MZ18" s="103"/>
      <c r="NA18" s="103"/>
      <c r="NB18" s="103"/>
      <c r="NC18" s="103"/>
      <c r="ND18" s="103"/>
      <c r="NE18" s="103"/>
      <c r="NF18" s="103"/>
      <c r="NG18" s="103"/>
      <c r="NH18" s="103"/>
      <c r="NI18" s="103"/>
      <c r="NJ18" s="103"/>
      <c r="NK18" s="103"/>
      <c r="NL18" s="103"/>
      <c r="NM18" s="103"/>
      <c r="NN18" s="103"/>
      <c r="NO18" s="103"/>
      <c r="NP18" s="103"/>
      <c r="NQ18" s="103"/>
      <c r="NR18" s="103"/>
      <c r="NS18" s="103"/>
      <c r="NT18" s="103"/>
      <c r="NU18" s="103"/>
      <c r="NV18" s="103"/>
      <c r="NW18" s="103"/>
      <c r="NX18" s="103"/>
      <c r="NY18" s="103"/>
      <c r="NZ18" s="103"/>
      <c r="OA18" s="103"/>
      <c r="OB18" s="103"/>
      <c r="OC18" s="103"/>
      <c r="OD18" s="103"/>
      <c r="OE18" s="103"/>
      <c r="OF18" s="103"/>
      <c r="OG18" s="103"/>
      <c r="OH18" s="103"/>
      <c r="OI18" s="103"/>
      <c r="OJ18" s="103"/>
      <c r="OK18" s="103"/>
      <c r="OL18" s="103"/>
      <c r="OM18" s="103"/>
      <c r="ON18" s="103"/>
      <c r="OO18" s="103"/>
      <c r="OP18" s="103"/>
      <c r="OQ18" s="103"/>
      <c r="OR18" s="103"/>
      <c r="OS18" s="103"/>
      <c r="OT18" s="103"/>
      <c r="OU18" s="103"/>
      <c r="OV18" s="103"/>
      <c r="OW18" s="103"/>
      <c r="OX18" s="103"/>
      <c r="OY18" s="103"/>
      <c r="OZ18" s="103"/>
      <c r="PA18" s="103"/>
      <c r="PB18" s="103"/>
      <c r="PC18" s="103"/>
      <c r="PD18" s="103"/>
      <c r="PE18" s="103"/>
      <c r="PF18" s="103"/>
      <c r="PG18" s="103"/>
      <c r="PH18" s="103"/>
      <c r="PI18" s="103"/>
      <c r="PJ18" s="103"/>
      <c r="PK18" s="103"/>
      <c r="PL18" s="103"/>
      <c r="PM18" s="103"/>
      <c r="PN18" s="103"/>
      <c r="PO18" s="103"/>
      <c r="PP18" s="103"/>
      <c r="PQ18" s="103"/>
      <c r="PR18" s="103"/>
      <c r="PS18" s="103"/>
      <c r="PT18" s="103"/>
      <c r="PU18" s="103"/>
      <c r="PV18" s="103"/>
      <c r="PW18" s="103"/>
      <c r="PX18" s="103"/>
      <c r="PY18" s="103"/>
      <c r="PZ18" s="103"/>
      <c r="QA18" s="103"/>
      <c r="QB18" s="103"/>
      <c r="QC18" s="103"/>
      <c r="QD18" s="103"/>
      <c r="QE18" s="103"/>
      <c r="QF18" s="103"/>
      <c r="QG18" s="103"/>
      <c r="QH18" s="103"/>
      <c r="QI18" s="103"/>
      <c r="QJ18" s="103"/>
      <c r="QK18" s="103"/>
      <c r="QL18" s="103"/>
      <c r="QM18" s="103"/>
      <c r="QN18" s="103"/>
      <c r="QO18" s="103"/>
      <c r="QP18" s="103"/>
      <c r="QQ18" s="103"/>
      <c r="QR18" s="103"/>
      <c r="QS18" s="103"/>
      <c r="QT18" s="103"/>
      <c r="QU18" s="103"/>
      <c r="QV18" s="103"/>
      <c r="QW18" s="103"/>
      <c r="QX18" s="103"/>
      <c r="QY18" s="103"/>
      <c r="QZ18" s="103"/>
      <c r="RA18" s="103"/>
      <c r="RB18" s="103"/>
      <c r="RC18" s="103"/>
      <c r="RD18" s="103"/>
      <c r="RE18" s="103"/>
      <c r="RF18" s="103"/>
      <c r="RG18" s="103"/>
      <c r="RH18" s="103"/>
      <c r="RI18" s="103"/>
      <c r="RJ18" s="103"/>
      <c r="RK18" s="103"/>
      <c r="RL18" s="103"/>
      <c r="RM18" s="103"/>
      <c r="RN18" s="103"/>
      <c r="RO18" s="103"/>
      <c r="RP18" s="103"/>
      <c r="RQ18" s="103"/>
      <c r="RR18" s="103"/>
      <c r="RS18" s="103"/>
      <c r="RT18" s="103"/>
      <c r="RU18" s="103"/>
      <c r="RV18" s="103"/>
      <c r="RW18" s="103"/>
      <c r="RX18" s="103"/>
      <c r="RY18" s="103"/>
      <c r="RZ18" s="103"/>
      <c r="SA18" s="103"/>
      <c r="SB18" s="103"/>
      <c r="SC18" s="103"/>
      <c r="SD18" s="103"/>
      <c r="SE18" s="103"/>
      <c r="SF18" s="103"/>
      <c r="SG18" s="103"/>
      <c r="SH18" s="103"/>
      <c r="SI18" s="103"/>
      <c r="SJ18" s="103"/>
      <c r="SK18" s="103"/>
      <c r="SL18" s="103"/>
      <c r="SM18" s="103"/>
      <c r="SN18" s="103"/>
      <c r="SO18" s="103"/>
      <c r="SP18" s="103"/>
      <c r="SQ18" s="103"/>
      <c r="SR18" s="103"/>
      <c r="SS18" s="103"/>
      <c r="ST18" s="103"/>
      <c r="SU18" s="103"/>
      <c r="SV18" s="103"/>
      <c r="SW18" s="103"/>
      <c r="SX18" s="103"/>
      <c r="SY18" s="103"/>
      <c r="SZ18" s="103"/>
      <c r="TA18" s="103"/>
      <c r="TB18" s="103"/>
      <c r="TC18" s="103"/>
      <c r="TD18" s="103"/>
      <c r="TE18" s="103"/>
      <c r="TF18" s="103"/>
      <c r="TG18" s="103"/>
      <c r="TH18" s="103"/>
      <c r="TI18" s="103"/>
      <c r="TJ18" s="103"/>
      <c r="TK18" s="103"/>
      <c r="TL18" s="103"/>
      <c r="TM18" s="103"/>
      <c r="TN18" s="103"/>
      <c r="TO18" s="103"/>
      <c r="TP18" s="103"/>
      <c r="TQ18" s="103"/>
      <c r="TR18" s="103"/>
      <c r="TS18" s="103"/>
      <c r="TT18" s="103"/>
      <c r="TU18" s="103"/>
      <c r="TV18" s="103"/>
      <c r="TW18" s="103"/>
      <c r="TX18" s="103"/>
      <c r="TY18" s="103"/>
      <c r="TZ18" s="103"/>
      <c r="UA18" s="103"/>
      <c r="UB18" s="103"/>
      <c r="UC18" s="103"/>
      <c r="UD18" s="103"/>
      <c r="UE18" s="103"/>
      <c r="UF18" s="103"/>
      <c r="UG18" s="103"/>
      <c r="UH18" s="103"/>
      <c r="UI18" s="103"/>
      <c r="UJ18" s="103"/>
      <c r="UK18" s="103"/>
      <c r="UL18" s="103"/>
      <c r="UM18" s="103"/>
      <c r="UN18" s="103"/>
      <c r="UO18" s="103"/>
      <c r="UP18" s="103"/>
      <c r="UQ18" s="103"/>
      <c r="UR18" s="103"/>
      <c r="US18" s="103"/>
      <c r="UT18" s="103"/>
      <c r="UU18" s="103"/>
      <c r="UV18" s="103"/>
      <c r="UW18" s="103"/>
      <c r="UX18" s="103"/>
      <c r="UY18" s="103"/>
      <c r="UZ18" s="103"/>
      <c r="VA18" s="103"/>
      <c r="VB18" s="103"/>
      <c r="VC18" s="103"/>
      <c r="VD18" s="103"/>
      <c r="VE18" s="103"/>
      <c r="VF18" s="103"/>
      <c r="VG18" s="103"/>
      <c r="VH18" s="103"/>
      <c r="VI18" s="103"/>
      <c r="VJ18" s="103"/>
      <c r="VK18" s="103"/>
      <c r="VL18" s="103"/>
      <c r="VM18" s="103"/>
      <c r="VN18" s="103"/>
      <c r="VO18" s="103"/>
      <c r="VP18" s="103"/>
      <c r="VQ18" s="103"/>
      <c r="VR18" s="103"/>
      <c r="VS18" s="103"/>
      <c r="VT18" s="103"/>
      <c r="VU18" s="103"/>
      <c r="VV18" s="103"/>
      <c r="VW18" s="103"/>
      <c r="VX18" s="103"/>
      <c r="VY18" s="103"/>
      <c r="VZ18" s="103"/>
      <c r="WA18" s="103"/>
      <c r="WB18" s="103"/>
      <c r="WC18" s="103"/>
      <c r="WD18" s="103"/>
      <c r="WE18" s="103"/>
      <c r="WF18" s="103"/>
      <c r="WG18" s="103"/>
      <c r="WH18" s="103"/>
      <c r="WI18" s="103"/>
      <c r="WJ18" s="103"/>
      <c r="WK18" s="103"/>
      <c r="WL18" s="103"/>
      <c r="WM18" s="103"/>
      <c r="WN18" s="103"/>
      <c r="WO18" s="103"/>
      <c r="WP18" s="103"/>
      <c r="WQ18" s="103"/>
      <c r="WR18" s="103"/>
      <c r="WS18" s="103"/>
      <c r="WT18" s="103"/>
      <c r="WU18" s="103"/>
      <c r="WV18" s="103"/>
      <c r="WW18" s="103"/>
      <c r="WX18" s="103"/>
      <c r="WY18" s="103"/>
      <c r="WZ18" s="103"/>
      <c r="XA18" s="103"/>
      <c r="XB18" s="103"/>
      <c r="XC18" s="103"/>
      <c r="XD18" s="103"/>
      <c r="XE18" s="103"/>
      <c r="XF18" s="103"/>
      <c r="XG18" s="103"/>
      <c r="XH18" s="103"/>
      <c r="XI18" s="103"/>
      <c r="XJ18" s="103"/>
      <c r="XK18" s="103"/>
      <c r="XL18" s="103"/>
      <c r="XM18" s="103"/>
      <c r="XN18" s="103"/>
      <c r="XO18" s="103"/>
      <c r="XP18" s="103"/>
      <c r="XQ18" s="103"/>
      <c r="XR18" s="103"/>
      <c r="XS18" s="103"/>
      <c r="XT18" s="103"/>
      <c r="XU18" s="103"/>
      <c r="XV18" s="103"/>
      <c r="XW18" s="103"/>
      <c r="XX18" s="103"/>
      <c r="XY18" s="103"/>
      <c r="XZ18" s="103"/>
      <c r="YA18" s="103"/>
      <c r="YB18" s="103"/>
      <c r="YC18" s="103"/>
      <c r="YD18" s="103"/>
      <c r="YE18" s="103"/>
      <c r="YF18" s="103"/>
      <c r="YG18" s="103"/>
      <c r="YH18" s="103"/>
      <c r="YI18" s="103"/>
      <c r="YJ18" s="103"/>
      <c r="YK18" s="103"/>
      <c r="YL18" s="103"/>
      <c r="YM18" s="103"/>
      <c r="YN18" s="103"/>
      <c r="YO18" s="103"/>
      <c r="YP18" s="103"/>
      <c r="YQ18" s="103"/>
      <c r="YR18" s="103"/>
      <c r="YS18" s="103"/>
      <c r="YT18" s="103"/>
      <c r="YU18" s="103"/>
      <c r="YV18" s="103"/>
      <c r="YW18" s="103"/>
      <c r="YX18" s="103"/>
      <c r="YY18" s="103"/>
      <c r="YZ18" s="103"/>
      <c r="ZA18" s="103"/>
      <c r="ZB18" s="103"/>
      <c r="ZC18" s="103"/>
      <c r="ZD18" s="103"/>
      <c r="ZE18" s="103"/>
      <c r="ZF18" s="103"/>
      <c r="ZG18" s="103"/>
      <c r="ZH18" s="103"/>
      <c r="ZI18" s="103"/>
      <c r="ZJ18" s="103"/>
      <c r="ZK18" s="103"/>
      <c r="ZL18" s="103"/>
      <c r="ZM18" s="103"/>
      <c r="ZN18" s="103"/>
      <c r="ZO18" s="103"/>
      <c r="ZP18" s="103"/>
      <c r="ZQ18" s="103"/>
      <c r="ZR18" s="103"/>
      <c r="ZS18" s="103"/>
      <c r="ZT18" s="103"/>
      <c r="ZU18" s="103"/>
      <c r="ZV18" s="103"/>
      <c r="ZW18" s="103"/>
      <c r="ZX18" s="103"/>
      <c r="ZY18" s="103"/>
      <c r="ZZ18" s="103"/>
      <c r="AAA18" s="103"/>
      <c r="AAB18" s="103"/>
      <c r="AAC18" s="103"/>
      <c r="AAD18" s="103"/>
      <c r="AAE18" s="103"/>
      <c r="AAF18" s="103"/>
      <c r="AAG18" s="103"/>
      <c r="AAH18" s="103"/>
      <c r="AAI18" s="103"/>
      <c r="AAJ18" s="103"/>
      <c r="AAK18" s="103"/>
      <c r="AAL18" s="103"/>
      <c r="AAM18" s="103"/>
      <c r="AAN18" s="103"/>
      <c r="AAO18" s="103"/>
      <c r="AAP18" s="103"/>
      <c r="AAQ18" s="103"/>
      <c r="AAR18" s="103"/>
      <c r="AAS18" s="103"/>
      <c r="AAT18" s="103"/>
      <c r="AAU18" s="103"/>
      <c r="AAV18" s="103"/>
      <c r="AAW18" s="103"/>
      <c r="AAX18" s="103"/>
      <c r="AAY18" s="103"/>
      <c r="AAZ18" s="103"/>
      <c r="ABA18" s="103"/>
      <c r="ABB18" s="103"/>
      <c r="ABC18" s="103"/>
      <c r="ABD18" s="103"/>
      <c r="ABE18" s="103"/>
      <c r="ABF18" s="103"/>
      <c r="ABG18" s="103"/>
      <c r="ABH18" s="103"/>
      <c r="ABI18" s="103"/>
      <c r="ABJ18" s="103"/>
      <c r="ABK18" s="103"/>
      <c r="ABL18" s="103"/>
      <c r="ABM18" s="103"/>
      <c r="ABN18" s="103"/>
      <c r="ABO18" s="103"/>
      <c r="ABP18" s="103"/>
      <c r="ABQ18" s="103"/>
      <c r="ABR18" s="103"/>
      <c r="ABS18" s="103"/>
      <c r="ABT18" s="103"/>
      <c r="ABU18" s="103"/>
      <c r="ABV18" s="103"/>
      <c r="ABW18" s="103"/>
      <c r="ABX18" s="103"/>
      <c r="ABY18" s="103"/>
      <c r="ABZ18" s="103"/>
      <c r="ACA18" s="103"/>
      <c r="ACB18" s="103"/>
      <c r="ACC18" s="103"/>
      <c r="ACD18" s="103"/>
      <c r="ACE18" s="103"/>
      <c r="ACF18" s="103"/>
      <c r="ACG18" s="103"/>
      <c r="ACH18" s="103"/>
      <c r="ACI18" s="103"/>
      <c r="ACJ18" s="103"/>
      <c r="ACK18" s="103"/>
      <c r="ACL18" s="103"/>
      <c r="ACM18" s="103"/>
      <c r="ACN18" s="103"/>
      <c r="ACO18" s="103"/>
      <c r="ACP18" s="103"/>
      <c r="ACQ18" s="103"/>
      <c r="ACR18" s="103"/>
      <c r="ACS18" s="103"/>
      <c r="ACT18" s="103"/>
      <c r="ACU18" s="103"/>
      <c r="ACV18" s="103"/>
      <c r="ACW18" s="103"/>
      <c r="ACX18" s="103"/>
      <c r="ACY18" s="103"/>
      <c r="ACZ18" s="103"/>
      <c r="ADA18" s="103"/>
      <c r="ADB18" s="103"/>
      <c r="ADC18" s="103"/>
      <c r="ADD18" s="103"/>
      <c r="ADE18" s="103"/>
      <c r="ADF18" s="103"/>
      <c r="ADG18" s="103"/>
      <c r="ADH18" s="103"/>
      <c r="ADI18" s="103"/>
      <c r="ADJ18" s="103"/>
      <c r="ADK18" s="103"/>
      <c r="ADL18" s="103"/>
      <c r="ADM18" s="103"/>
      <c r="ADN18" s="103"/>
      <c r="ADO18" s="103"/>
      <c r="ADP18" s="103"/>
      <c r="ADQ18" s="103"/>
      <c r="ADR18" s="103"/>
      <c r="ADS18" s="103"/>
      <c r="ADT18" s="103"/>
      <c r="ADU18" s="103"/>
      <c r="ADV18" s="103"/>
      <c r="ADW18" s="103"/>
      <c r="ADX18" s="103"/>
      <c r="ADY18" s="103"/>
      <c r="ADZ18" s="103"/>
      <c r="AEA18" s="103"/>
      <c r="AEB18" s="103"/>
      <c r="AEC18" s="103"/>
      <c r="AED18" s="103"/>
      <c r="AEE18" s="103"/>
      <c r="AEF18" s="103"/>
      <c r="AEG18" s="103"/>
      <c r="AEH18" s="103"/>
      <c r="AEI18" s="103"/>
      <c r="AEJ18" s="103"/>
      <c r="AEK18" s="103"/>
      <c r="AEL18" s="103"/>
      <c r="AEM18" s="103"/>
      <c r="AEN18" s="103"/>
      <c r="AEO18" s="103"/>
      <c r="AEP18" s="103"/>
      <c r="AEQ18" s="103"/>
      <c r="AER18" s="103"/>
      <c r="AES18" s="103"/>
      <c r="AET18" s="103"/>
      <c r="AEU18" s="103"/>
      <c r="AEV18" s="103"/>
      <c r="AEW18" s="103"/>
      <c r="AEX18" s="103"/>
      <c r="AEY18" s="103"/>
      <c r="AEZ18" s="103"/>
      <c r="AFA18" s="103"/>
      <c r="AFB18" s="103"/>
      <c r="AFC18" s="103"/>
      <c r="AFD18" s="103"/>
      <c r="AFE18" s="103"/>
      <c r="AFF18" s="103"/>
      <c r="AFG18" s="103"/>
      <c r="AFH18" s="103"/>
      <c r="AFI18" s="103"/>
      <c r="AFJ18" s="103"/>
      <c r="AFK18" s="103"/>
      <c r="AFL18" s="103"/>
      <c r="AFM18" s="103"/>
      <c r="AFN18" s="103"/>
      <c r="AFO18" s="103"/>
      <c r="AFP18" s="103"/>
      <c r="AFQ18" s="103"/>
      <c r="AFR18" s="103"/>
      <c r="AFS18" s="103"/>
      <c r="AFT18" s="103"/>
      <c r="AFU18" s="103"/>
      <c r="AFV18" s="103"/>
      <c r="AFW18" s="103"/>
      <c r="AFX18" s="103"/>
      <c r="AFY18" s="103"/>
      <c r="AFZ18" s="103"/>
      <c r="AGA18" s="103"/>
      <c r="AGB18" s="103"/>
      <c r="AGC18" s="103"/>
      <c r="AGD18" s="103"/>
      <c r="AGE18" s="103"/>
      <c r="AGF18" s="103"/>
      <c r="AGG18" s="103"/>
      <c r="AGH18" s="103"/>
      <c r="AGI18" s="103"/>
      <c r="AGJ18" s="103"/>
      <c r="AGK18" s="103"/>
      <c r="AGL18" s="103"/>
      <c r="AGM18" s="103"/>
      <c r="AGN18" s="103"/>
      <c r="AGO18" s="103"/>
      <c r="AGP18" s="103"/>
      <c r="AGQ18" s="103"/>
      <c r="AGR18" s="103"/>
      <c r="AGS18" s="103"/>
      <c r="AGT18" s="103"/>
      <c r="AGU18" s="103"/>
      <c r="AGV18" s="103"/>
      <c r="AGW18" s="103"/>
      <c r="AGX18" s="103"/>
      <c r="AGY18" s="103"/>
      <c r="AGZ18" s="103"/>
      <c r="AHA18" s="103"/>
      <c r="AHB18" s="103"/>
      <c r="AHC18" s="103"/>
      <c r="AHD18" s="103"/>
      <c r="AHE18" s="103"/>
      <c r="AHF18" s="103"/>
      <c r="AHG18" s="103"/>
      <c r="AHH18" s="103"/>
      <c r="AHI18" s="103"/>
      <c r="AHJ18" s="103"/>
      <c r="AHK18" s="103"/>
      <c r="AHL18" s="103"/>
      <c r="AHM18" s="103"/>
      <c r="AHN18" s="103"/>
      <c r="AHO18" s="103"/>
      <c r="AHP18" s="103"/>
      <c r="AHQ18" s="103"/>
      <c r="AHR18" s="103"/>
      <c r="AHS18" s="103"/>
      <c r="AHT18" s="103"/>
      <c r="AHU18" s="103"/>
      <c r="AHV18" s="103"/>
      <c r="AHW18" s="103"/>
      <c r="AHX18" s="103"/>
      <c r="AHY18" s="103"/>
      <c r="AHZ18" s="103"/>
      <c r="AIA18" s="103"/>
      <c r="AIB18" s="103"/>
      <c r="AIC18" s="103"/>
      <c r="AID18" s="103"/>
      <c r="AIE18" s="103"/>
      <c r="AIF18" s="103"/>
      <c r="AIG18" s="103"/>
      <c r="AIH18" s="103"/>
      <c r="AII18" s="103"/>
      <c r="AIJ18" s="103"/>
      <c r="AIK18" s="103"/>
      <c r="AIL18" s="103"/>
      <c r="AIM18" s="103"/>
      <c r="AIN18" s="103"/>
      <c r="AIO18" s="103"/>
      <c r="AIP18" s="103"/>
      <c r="AIQ18" s="103"/>
      <c r="AIR18" s="103"/>
      <c r="AIS18" s="103"/>
      <c r="AIT18" s="103"/>
      <c r="AIU18" s="103"/>
      <c r="AIV18" s="103"/>
      <c r="AIW18" s="103"/>
      <c r="AIX18" s="103"/>
      <c r="AIY18" s="103"/>
      <c r="AIZ18" s="103"/>
      <c r="AJA18" s="103"/>
      <c r="AJB18" s="103"/>
      <c r="AJC18" s="103"/>
      <c r="AJD18" s="103"/>
      <c r="AJE18" s="103"/>
      <c r="AJF18" s="103"/>
      <c r="AJG18" s="103"/>
      <c r="AJH18" s="103"/>
      <c r="AJI18" s="103"/>
      <c r="AJJ18" s="103"/>
      <c r="AJK18" s="103"/>
      <c r="AJL18" s="103"/>
      <c r="AJM18" s="103"/>
      <c r="AJN18" s="103"/>
      <c r="AJO18" s="103"/>
      <c r="AJP18" s="103"/>
      <c r="AJQ18" s="103"/>
      <c r="AJR18" s="103"/>
      <c r="AJS18" s="103"/>
      <c r="AJT18" s="103"/>
      <c r="AJU18" s="103"/>
      <c r="AJV18" s="103"/>
      <c r="AJW18" s="103"/>
      <c r="AJX18" s="103"/>
      <c r="AJY18" s="103"/>
      <c r="AJZ18" s="103"/>
      <c r="AKA18" s="103"/>
      <c r="AKB18" s="103"/>
      <c r="AKC18" s="103"/>
      <c r="AKD18" s="103"/>
      <c r="AKE18" s="103"/>
      <c r="AKF18" s="103"/>
      <c r="AKG18" s="103"/>
      <c r="AKH18" s="103"/>
      <c r="AKI18" s="103"/>
      <c r="AKJ18" s="103"/>
      <c r="AKK18" s="103"/>
      <c r="AKL18" s="103"/>
      <c r="AKM18" s="103"/>
      <c r="AKN18" s="103"/>
      <c r="AKO18" s="103"/>
      <c r="AKP18" s="103"/>
      <c r="AKQ18" s="103"/>
      <c r="AKR18" s="103"/>
      <c r="AKS18" s="103"/>
      <c r="AKT18" s="103"/>
      <c r="AKU18" s="103"/>
      <c r="AKV18" s="103"/>
      <c r="AKW18" s="103"/>
      <c r="AKX18" s="103"/>
      <c r="AKY18" s="103"/>
      <c r="AKZ18" s="103"/>
      <c r="ALA18" s="103"/>
      <c r="ALB18" s="103"/>
      <c r="ALC18" s="103"/>
      <c r="ALD18" s="103"/>
      <c r="ALE18" s="103"/>
      <c r="ALF18" s="103"/>
      <c r="ALG18" s="103"/>
      <c r="ALH18" s="103"/>
      <c r="ALI18" s="103"/>
      <c r="ALJ18" s="103"/>
      <c r="ALK18" s="103"/>
      <c r="ALL18" s="103"/>
      <c r="ALM18" s="103"/>
      <c r="ALN18" s="103"/>
      <c r="ALO18" s="103"/>
      <c r="ALP18" s="103"/>
      <c r="ALQ18" s="103"/>
      <c r="ALR18" s="103"/>
      <c r="ALS18" s="103"/>
      <c r="ALT18" s="103"/>
      <c r="ALU18" s="103"/>
      <c r="ALV18" s="103"/>
      <c r="ALW18" s="103"/>
      <c r="ALX18" s="103"/>
      <c r="ALY18" s="103"/>
      <c r="ALZ18" s="103"/>
      <c r="AMA18" s="103"/>
      <c r="AMB18" s="103"/>
      <c r="AMC18" s="103"/>
      <c r="AMD18" s="103"/>
      <c r="AME18" s="103"/>
      <c r="AMF18" s="103"/>
      <c r="AMG18" s="103"/>
      <c r="AMH18" s="103"/>
      <c r="AMI18" s="103"/>
      <c r="AMJ18" s="103"/>
      <c r="AMK18" s="103"/>
      <c r="AML18" s="103"/>
    </row>
    <row r="19" spans="1:1026" ht="32.25" customHeight="1" thickBot="1" x14ac:dyDescent="0.35">
      <c r="A19" s="134" t="s">
        <v>12</v>
      </c>
      <c r="B19" s="135"/>
      <c r="C19" s="135"/>
      <c r="D19" s="135"/>
      <c r="E19" s="135"/>
      <c r="F19" s="135"/>
      <c r="G19" s="136"/>
    </row>
    <row r="20" spans="1:1026" ht="32.25" customHeight="1" thickBot="1" x14ac:dyDescent="0.35">
      <c r="A20" s="47">
        <v>20000000</v>
      </c>
      <c r="B20" s="48" t="s">
        <v>48</v>
      </c>
      <c r="C20" s="90">
        <f>C21</f>
        <v>0</v>
      </c>
      <c r="D20" s="90">
        <f t="shared" ref="D20:G20" si="6">D21</f>
        <v>0</v>
      </c>
      <c r="E20" s="90">
        <f t="shared" si="6"/>
        <v>370742</v>
      </c>
      <c r="F20" s="90">
        <f t="shared" si="6"/>
        <v>0</v>
      </c>
      <c r="G20" s="91">
        <f t="shared" si="6"/>
        <v>370742</v>
      </c>
    </row>
    <row r="21" spans="1:1026" s="96" customFormat="1" ht="39" customHeight="1" thickBot="1" x14ac:dyDescent="0.35">
      <c r="A21" s="92">
        <v>25020000</v>
      </c>
      <c r="B21" s="93" t="s">
        <v>50</v>
      </c>
      <c r="C21" s="93">
        <f>C22</f>
        <v>0</v>
      </c>
      <c r="D21" s="93">
        <f t="shared" ref="D21:G21" si="7">D22</f>
        <v>0</v>
      </c>
      <c r="E21" s="93">
        <f t="shared" si="7"/>
        <v>370742</v>
      </c>
      <c r="F21" s="93">
        <f t="shared" si="7"/>
        <v>0</v>
      </c>
      <c r="G21" s="94">
        <f t="shared" si="7"/>
        <v>370742</v>
      </c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  <c r="IU21" s="95"/>
      <c r="IV21" s="95"/>
      <c r="IW21" s="95"/>
      <c r="IX21" s="95"/>
      <c r="IY21" s="95"/>
      <c r="IZ21" s="95"/>
      <c r="JA21" s="95"/>
      <c r="JB21" s="95"/>
      <c r="JC21" s="95"/>
      <c r="JD21" s="95"/>
      <c r="JE21" s="95"/>
      <c r="JF21" s="95"/>
      <c r="JG21" s="95"/>
      <c r="JH21" s="95"/>
      <c r="JI21" s="95"/>
      <c r="JJ21" s="95"/>
      <c r="JK21" s="95"/>
      <c r="JL21" s="95"/>
      <c r="JM21" s="95"/>
      <c r="JN21" s="95"/>
      <c r="JO21" s="95"/>
      <c r="JP21" s="95"/>
      <c r="JQ21" s="95"/>
      <c r="JR21" s="95"/>
      <c r="JS21" s="95"/>
      <c r="JT21" s="95"/>
      <c r="JU21" s="95"/>
      <c r="JV21" s="95"/>
      <c r="JW21" s="95"/>
      <c r="JX21" s="95"/>
      <c r="JY21" s="95"/>
      <c r="JZ21" s="95"/>
      <c r="KA21" s="95"/>
      <c r="KB21" s="95"/>
      <c r="KC21" s="95"/>
      <c r="KD21" s="95"/>
      <c r="KE21" s="95"/>
      <c r="KF21" s="95"/>
      <c r="KG21" s="95"/>
      <c r="KH21" s="95"/>
      <c r="KI21" s="95"/>
      <c r="KJ21" s="95"/>
      <c r="KK21" s="95"/>
      <c r="KL21" s="95"/>
      <c r="KM21" s="95"/>
      <c r="KN21" s="95"/>
      <c r="KO21" s="95"/>
      <c r="KP21" s="95"/>
      <c r="KQ21" s="95"/>
      <c r="KR21" s="95"/>
      <c r="KS21" s="95"/>
      <c r="KT21" s="95"/>
      <c r="KU21" s="95"/>
      <c r="KV21" s="95"/>
      <c r="KW21" s="95"/>
      <c r="KX21" s="95"/>
      <c r="KY21" s="95"/>
      <c r="KZ21" s="95"/>
      <c r="LA21" s="95"/>
      <c r="LB21" s="95"/>
      <c r="LC21" s="95"/>
      <c r="LD21" s="95"/>
      <c r="LE21" s="95"/>
      <c r="LF21" s="95"/>
      <c r="LG21" s="95"/>
      <c r="LH21" s="95"/>
      <c r="LI21" s="95"/>
      <c r="LJ21" s="95"/>
      <c r="LK21" s="95"/>
      <c r="LL21" s="95"/>
      <c r="LM21" s="95"/>
      <c r="LN21" s="95"/>
      <c r="LO21" s="95"/>
      <c r="LP21" s="95"/>
      <c r="LQ21" s="95"/>
      <c r="LR21" s="95"/>
      <c r="LS21" s="95"/>
      <c r="LT21" s="95"/>
      <c r="LU21" s="95"/>
      <c r="LV21" s="95"/>
      <c r="LW21" s="95"/>
      <c r="LX21" s="95"/>
      <c r="LY21" s="95"/>
      <c r="LZ21" s="95"/>
      <c r="MA21" s="95"/>
      <c r="MB21" s="95"/>
      <c r="MC21" s="95"/>
      <c r="MD21" s="95"/>
      <c r="ME21" s="95"/>
      <c r="MF21" s="95"/>
      <c r="MG21" s="95"/>
      <c r="MH21" s="95"/>
      <c r="MI21" s="95"/>
      <c r="MJ21" s="95"/>
      <c r="MK21" s="95"/>
      <c r="ML21" s="95"/>
      <c r="MM21" s="95"/>
      <c r="MN21" s="95"/>
      <c r="MO21" s="95"/>
      <c r="MP21" s="95"/>
      <c r="MQ21" s="95"/>
      <c r="MR21" s="95"/>
      <c r="MS21" s="95"/>
      <c r="MT21" s="95"/>
      <c r="MU21" s="95"/>
      <c r="MV21" s="95"/>
      <c r="MW21" s="95"/>
      <c r="MX21" s="95"/>
      <c r="MY21" s="95"/>
      <c r="MZ21" s="95"/>
      <c r="NA21" s="95"/>
      <c r="NB21" s="95"/>
      <c r="NC21" s="95"/>
      <c r="ND21" s="95"/>
      <c r="NE21" s="95"/>
      <c r="NF21" s="95"/>
      <c r="NG21" s="95"/>
      <c r="NH21" s="95"/>
      <c r="NI21" s="95"/>
      <c r="NJ21" s="95"/>
      <c r="NK21" s="95"/>
      <c r="NL21" s="95"/>
      <c r="NM21" s="95"/>
      <c r="NN21" s="95"/>
      <c r="NO21" s="95"/>
      <c r="NP21" s="95"/>
      <c r="NQ21" s="95"/>
      <c r="NR21" s="95"/>
      <c r="NS21" s="95"/>
      <c r="NT21" s="95"/>
      <c r="NU21" s="95"/>
      <c r="NV21" s="95"/>
      <c r="NW21" s="95"/>
      <c r="NX21" s="95"/>
      <c r="NY21" s="95"/>
      <c r="NZ21" s="95"/>
      <c r="OA21" s="95"/>
      <c r="OB21" s="95"/>
      <c r="OC21" s="95"/>
      <c r="OD21" s="95"/>
      <c r="OE21" s="95"/>
      <c r="OF21" s="95"/>
      <c r="OG21" s="95"/>
      <c r="OH21" s="95"/>
      <c r="OI21" s="95"/>
      <c r="OJ21" s="95"/>
      <c r="OK21" s="95"/>
      <c r="OL21" s="95"/>
      <c r="OM21" s="95"/>
      <c r="ON21" s="95"/>
      <c r="OO21" s="95"/>
      <c r="OP21" s="95"/>
      <c r="OQ21" s="95"/>
      <c r="OR21" s="95"/>
      <c r="OS21" s="95"/>
      <c r="OT21" s="95"/>
      <c r="OU21" s="95"/>
      <c r="OV21" s="95"/>
      <c r="OW21" s="95"/>
      <c r="OX21" s="95"/>
      <c r="OY21" s="95"/>
      <c r="OZ21" s="95"/>
      <c r="PA21" s="95"/>
      <c r="PB21" s="95"/>
      <c r="PC21" s="95"/>
      <c r="PD21" s="95"/>
      <c r="PE21" s="95"/>
      <c r="PF21" s="95"/>
      <c r="PG21" s="95"/>
      <c r="PH21" s="95"/>
      <c r="PI21" s="95"/>
      <c r="PJ21" s="95"/>
      <c r="PK21" s="95"/>
      <c r="PL21" s="95"/>
      <c r="PM21" s="95"/>
      <c r="PN21" s="95"/>
      <c r="PO21" s="95"/>
      <c r="PP21" s="95"/>
      <c r="PQ21" s="95"/>
      <c r="PR21" s="95"/>
      <c r="PS21" s="95"/>
      <c r="PT21" s="95"/>
      <c r="PU21" s="95"/>
      <c r="PV21" s="95"/>
      <c r="PW21" s="95"/>
      <c r="PX21" s="95"/>
      <c r="PY21" s="95"/>
      <c r="PZ21" s="95"/>
      <c r="QA21" s="95"/>
      <c r="QB21" s="95"/>
      <c r="QC21" s="95"/>
      <c r="QD21" s="95"/>
      <c r="QE21" s="95"/>
      <c r="QF21" s="95"/>
      <c r="QG21" s="95"/>
      <c r="QH21" s="95"/>
      <c r="QI21" s="95"/>
      <c r="QJ21" s="95"/>
      <c r="QK21" s="95"/>
      <c r="QL21" s="95"/>
      <c r="QM21" s="95"/>
      <c r="QN21" s="95"/>
      <c r="QO21" s="95"/>
      <c r="QP21" s="95"/>
      <c r="QQ21" s="95"/>
      <c r="QR21" s="95"/>
      <c r="QS21" s="95"/>
      <c r="QT21" s="95"/>
      <c r="QU21" s="95"/>
      <c r="QV21" s="95"/>
      <c r="QW21" s="95"/>
      <c r="QX21" s="95"/>
      <c r="QY21" s="95"/>
      <c r="QZ21" s="95"/>
      <c r="RA21" s="95"/>
      <c r="RB21" s="95"/>
      <c r="RC21" s="95"/>
      <c r="RD21" s="95"/>
      <c r="RE21" s="95"/>
      <c r="RF21" s="95"/>
      <c r="RG21" s="95"/>
      <c r="RH21" s="95"/>
      <c r="RI21" s="95"/>
      <c r="RJ21" s="95"/>
      <c r="RK21" s="95"/>
      <c r="RL21" s="95"/>
      <c r="RM21" s="95"/>
      <c r="RN21" s="95"/>
      <c r="RO21" s="95"/>
      <c r="RP21" s="95"/>
      <c r="RQ21" s="95"/>
      <c r="RR21" s="95"/>
      <c r="RS21" s="95"/>
      <c r="RT21" s="95"/>
      <c r="RU21" s="95"/>
      <c r="RV21" s="95"/>
      <c r="RW21" s="95"/>
      <c r="RX21" s="95"/>
      <c r="RY21" s="95"/>
      <c r="RZ21" s="95"/>
      <c r="SA21" s="95"/>
      <c r="SB21" s="95"/>
      <c r="SC21" s="95"/>
      <c r="SD21" s="95"/>
      <c r="SE21" s="95"/>
      <c r="SF21" s="95"/>
      <c r="SG21" s="95"/>
      <c r="SH21" s="95"/>
      <c r="SI21" s="95"/>
      <c r="SJ21" s="95"/>
      <c r="SK21" s="95"/>
      <c r="SL21" s="95"/>
      <c r="SM21" s="95"/>
      <c r="SN21" s="95"/>
      <c r="SO21" s="95"/>
      <c r="SP21" s="95"/>
      <c r="SQ21" s="95"/>
      <c r="SR21" s="95"/>
      <c r="SS21" s="95"/>
      <c r="ST21" s="95"/>
      <c r="SU21" s="95"/>
      <c r="SV21" s="95"/>
      <c r="SW21" s="95"/>
      <c r="SX21" s="95"/>
      <c r="SY21" s="95"/>
      <c r="SZ21" s="95"/>
      <c r="TA21" s="95"/>
      <c r="TB21" s="95"/>
      <c r="TC21" s="95"/>
      <c r="TD21" s="95"/>
      <c r="TE21" s="95"/>
      <c r="TF21" s="95"/>
      <c r="TG21" s="95"/>
      <c r="TH21" s="95"/>
      <c r="TI21" s="95"/>
      <c r="TJ21" s="95"/>
      <c r="TK21" s="95"/>
      <c r="TL21" s="95"/>
      <c r="TM21" s="95"/>
      <c r="TN21" s="95"/>
      <c r="TO21" s="95"/>
      <c r="TP21" s="95"/>
      <c r="TQ21" s="95"/>
      <c r="TR21" s="95"/>
      <c r="TS21" s="95"/>
      <c r="TT21" s="95"/>
      <c r="TU21" s="95"/>
      <c r="TV21" s="95"/>
      <c r="TW21" s="95"/>
      <c r="TX21" s="95"/>
      <c r="TY21" s="95"/>
      <c r="TZ21" s="95"/>
      <c r="UA21" s="95"/>
      <c r="UB21" s="95"/>
      <c r="UC21" s="95"/>
      <c r="UD21" s="95"/>
      <c r="UE21" s="95"/>
      <c r="UF21" s="95"/>
      <c r="UG21" s="95"/>
      <c r="UH21" s="95"/>
      <c r="UI21" s="95"/>
      <c r="UJ21" s="95"/>
      <c r="UK21" s="95"/>
      <c r="UL21" s="95"/>
      <c r="UM21" s="95"/>
      <c r="UN21" s="95"/>
      <c r="UO21" s="95"/>
      <c r="UP21" s="95"/>
      <c r="UQ21" s="95"/>
      <c r="UR21" s="95"/>
      <c r="US21" s="95"/>
      <c r="UT21" s="95"/>
      <c r="UU21" s="95"/>
      <c r="UV21" s="95"/>
      <c r="UW21" s="95"/>
      <c r="UX21" s="95"/>
      <c r="UY21" s="95"/>
      <c r="UZ21" s="95"/>
      <c r="VA21" s="95"/>
      <c r="VB21" s="95"/>
      <c r="VC21" s="95"/>
      <c r="VD21" s="95"/>
      <c r="VE21" s="95"/>
      <c r="VF21" s="95"/>
      <c r="VG21" s="95"/>
      <c r="VH21" s="95"/>
      <c r="VI21" s="95"/>
      <c r="VJ21" s="95"/>
      <c r="VK21" s="95"/>
      <c r="VL21" s="95"/>
      <c r="VM21" s="95"/>
      <c r="VN21" s="95"/>
      <c r="VO21" s="95"/>
      <c r="VP21" s="95"/>
      <c r="VQ21" s="95"/>
      <c r="VR21" s="95"/>
      <c r="VS21" s="95"/>
      <c r="VT21" s="95"/>
      <c r="VU21" s="95"/>
      <c r="VV21" s="95"/>
      <c r="VW21" s="95"/>
      <c r="VX21" s="95"/>
      <c r="VY21" s="95"/>
      <c r="VZ21" s="95"/>
      <c r="WA21" s="95"/>
      <c r="WB21" s="95"/>
      <c r="WC21" s="95"/>
      <c r="WD21" s="95"/>
      <c r="WE21" s="95"/>
      <c r="WF21" s="95"/>
      <c r="WG21" s="95"/>
      <c r="WH21" s="95"/>
      <c r="WI21" s="95"/>
      <c r="WJ21" s="95"/>
      <c r="WK21" s="95"/>
      <c r="WL21" s="95"/>
      <c r="WM21" s="95"/>
      <c r="WN21" s="95"/>
      <c r="WO21" s="95"/>
      <c r="WP21" s="95"/>
      <c r="WQ21" s="95"/>
      <c r="WR21" s="95"/>
      <c r="WS21" s="95"/>
      <c r="WT21" s="95"/>
      <c r="WU21" s="95"/>
      <c r="WV21" s="95"/>
      <c r="WW21" s="95"/>
      <c r="WX21" s="95"/>
      <c r="WY21" s="95"/>
      <c r="WZ21" s="95"/>
      <c r="XA21" s="95"/>
      <c r="XB21" s="95"/>
      <c r="XC21" s="95"/>
      <c r="XD21" s="95"/>
      <c r="XE21" s="95"/>
      <c r="XF21" s="95"/>
      <c r="XG21" s="95"/>
      <c r="XH21" s="95"/>
      <c r="XI21" s="95"/>
      <c r="XJ21" s="95"/>
      <c r="XK21" s="95"/>
      <c r="XL21" s="95"/>
      <c r="XM21" s="95"/>
      <c r="XN21" s="95"/>
      <c r="XO21" s="95"/>
      <c r="XP21" s="95"/>
      <c r="XQ21" s="95"/>
      <c r="XR21" s="95"/>
      <c r="XS21" s="95"/>
      <c r="XT21" s="95"/>
      <c r="XU21" s="95"/>
      <c r="XV21" s="95"/>
      <c r="XW21" s="95"/>
      <c r="XX21" s="95"/>
      <c r="XY21" s="95"/>
      <c r="XZ21" s="95"/>
      <c r="YA21" s="95"/>
      <c r="YB21" s="95"/>
      <c r="YC21" s="95"/>
      <c r="YD21" s="95"/>
      <c r="YE21" s="95"/>
      <c r="YF21" s="95"/>
      <c r="YG21" s="95"/>
      <c r="YH21" s="95"/>
      <c r="YI21" s="95"/>
      <c r="YJ21" s="95"/>
      <c r="YK21" s="95"/>
      <c r="YL21" s="95"/>
      <c r="YM21" s="95"/>
      <c r="YN21" s="95"/>
      <c r="YO21" s="95"/>
      <c r="YP21" s="95"/>
      <c r="YQ21" s="95"/>
      <c r="YR21" s="95"/>
      <c r="YS21" s="95"/>
      <c r="YT21" s="95"/>
      <c r="YU21" s="95"/>
      <c r="YV21" s="95"/>
      <c r="YW21" s="95"/>
      <c r="YX21" s="95"/>
      <c r="YY21" s="95"/>
      <c r="YZ21" s="95"/>
      <c r="ZA21" s="95"/>
      <c r="ZB21" s="95"/>
      <c r="ZC21" s="95"/>
      <c r="ZD21" s="95"/>
      <c r="ZE21" s="95"/>
      <c r="ZF21" s="95"/>
      <c r="ZG21" s="95"/>
      <c r="ZH21" s="95"/>
      <c r="ZI21" s="95"/>
      <c r="ZJ21" s="95"/>
      <c r="ZK21" s="95"/>
      <c r="ZL21" s="95"/>
      <c r="ZM21" s="95"/>
      <c r="ZN21" s="95"/>
      <c r="ZO21" s="95"/>
      <c r="ZP21" s="95"/>
      <c r="ZQ21" s="95"/>
      <c r="ZR21" s="95"/>
      <c r="ZS21" s="95"/>
      <c r="ZT21" s="95"/>
      <c r="ZU21" s="95"/>
      <c r="ZV21" s="95"/>
      <c r="ZW21" s="95"/>
      <c r="ZX21" s="95"/>
      <c r="ZY21" s="95"/>
      <c r="ZZ21" s="95"/>
      <c r="AAA21" s="95"/>
      <c r="AAB21" s="95"/>
      <c r="AAC21" s="95"/>
      <c r="AAD21" s="95"/>
      <c r="AAE21" s="95"/>
      <c r="AAF21" s="95"/>
      <c r="AAG21" s="95"/>
      <c r="AAH21" s="95"/>
      <c r="AAI21" s="95"/>
      <c r="AAJ21" s="95"/>
      <c r="AAK21" s="95"/>
      <c r="AAL21" s="95"/>
      <c r="AAM21" s="95"/>
      <c r="AAN21" s="95"/>
      <c r="AAO21" s="95"/>
      <c r="AAP21" s="95"/>
      <c r="AAQ21" s="95"/>
      <c r="AAR21" s="95"/>
      <c r="AAS21" s="95"/>
      <c r="AAT21" s="95"/>
      <c r="AAU21" s="95"/>
      <c r="AAV21" s="95"/>
      <c r="AAW21" s="95"/>
      <c r="AAX21" s="95"/>
      <c r="AAY21" s="95"/>
      <c r="AAZ21" s="95"/>
      <c r="ABA21" s="95"/>
      <c r="ABB21" s="95"/>
      <c r="ABC21" s="95"/>
      <c r="ABD21" s="95"/>
      <c r="ABE21" s="95"/>
      <c r="ABF21" s="95"/>
      <c r="ABG21" s="95"/>
      <c r="ABH21" s="95"/>
      <c r="ABI21" s="95"/>
      <c r="ABJ21" s="95"/>
      <c r="ABK21" s="95"/>
      <c r="ABL21" s="95"/>
      <c r="ABM21" s="95"/>
      <c r="ABN21" s="95"/>
      <c r="ABO21" s="95"/>
      <c r="ABP21" s="95"/>
      <c r="ABQ21" s="95"/>
      <c r="ABR21" s="95"/>
      <c r="ABS21" s="95"/>
      <c r="ABT21" s="95"/>
      <c r="ABU21" s="95"/>
      <c r="ABV21" s="95"/>
      <c r="ABW21" s="95"/>
      <c r="ABX21" s="95"/>
      <c r="ABY21" s="95"/>
      <c r="ABZ21" s="95"/>
      <c r="ACA21" s="95"/>
      <c r="ACB21" s="95"/>
      <c r="ACC21" s="95"/>
      <c r="ACD21" s="95"/>
      <c r="ACE21" s="95"/>
      <c r="ACF21" s="95"/>
      <c r="ACG21" s="95"/>
      <c r="ACH21" s="95"/>
      <c r="ACI21" s="95"/>
      <c r="ACJ21" s="95"/>
      <c r="ACK21" s="95"/>
      <c r="ACL21" s="95"/>
      <c r="ACM21" s="95"/>
      <c r="ACN21" s="95"/>
      <c r="ACO21" s="95"/>
      <c r="ACP21" s="95"/>
      <c r="ACQ21" s="95"/>
      <c r="ACR21" s="95"/>
      <c r="ACS21" s="95"/>
      <c r="ACT21" s="95"/>
      <c r="ACU21" s="95"/>
      <c r="ACV21" s="95"/>
      <c r="ACW21" s="95"/>
      <c r="ACX21" s="95"/>
      <c r="ACY21" s="95"/>
      <c r="ACZ21" s="95"/>
      <c r="ADA21" s="95"/>
      <c r="ADB21" s="95"/>
      <c r="ADC21" s="95"/>
      <c r="ADD21" s="95"/>
      <c r="ADE21" s="95"/>
      <c r="ADF21" s="95"/>
      <c r="ADG21" s="95"/>
      <c r="ADH21" s="95"/>
      <c r="ADI21" s="95"/>
      <c r="ADJ21" s="95"/>
      <c r="ADK21" s="95"/>
      <c r="ADL21" s="95"/>
      <c r="ADM21" s="95"/>
      <c r="ADN21" s="95"/>
      <c r="ADO21" s="95"/>
      <c r="ADP21" s="95"/>
      <c r="ADQ21" s="95"/>
      <c r="ADR21" s="95"/>
      <c r="ADS21" s="95"/>
      <c r="ADT21" s="95"/>
      <c r="ADU21" s="95"/>
      <c r="ADV21" s="95"/>
      <c r="ADW21" s="95"/>
      <c r="ADX21" s="95"/>
      <c r="ADY21" s="95"/>
      <c r="ADZ21" s="95"/>
      <c r="AEA21" s="95"/>
      <c r="AEB21" s="95"/>
      <c r="AEC21" s="95"/>
      <c r="AED21" s="95"/>
      <c r="AEE21" s="95"/>
      <c r="AEF21" s="95"/>
      <c r="AEG21" s="95"/>
      <c r="AEH21" s="95"/>
      <c r="AEI21" s="95"/>
      <c r="AEJ21" s="95"/>
      <c r="AEK21" s="95"/>
      <c r="AEL21" s="95"/>
      <c r="AEM21" s="95"/>
      <c r="AEN21" s="95"/>
      <c r="AEO21" s="95"/>
      <c r="AEP21" s="95"/>
      <c r="AEQ21" s="95"/>
      <c r="AER21" s="95"/>
      <c r="AES21" s="95"/>
      <c r="AET21" s="95"/>
      <c r="AEU21" s="95"/>
      <c r="AEV21" s="95"/>
      <c r="AEW21" s="95"/>
      <c r="AEX21" s="95"/>
      <c r="AEY21" s="95"/>
      <c r="AEZ21" s="95"/>
      <c r="AFA21" s="95"/>
      <c r="AFB21" s="95"/>
      <c r="AFC21" s="95"/>
      <c r="AFD21" s="95"/>
      <c r="AFE21" s="95"/>
      <c r="AFF21" s="95"/>
      <c r="AFG21" s="95"/>
      <c r="AFH21" s="95"/>
      <c r="AFI21" s="95"/>
      <c r="AFJ21" s="95"/>
      <c r="AFK21" s="95"/>
      <c r="AFL21" s="95"/>
      <c r="AFM21" s="95"/>
      <c r="AFN21" s="95"/>
      <c r="AFO21" s="95"/>
      <c r="AFP21" s="95"/>
      <c r="AFQ21" s="95"/>
      <c r="AFR21" s="95"/>
      <c r="AFS21" s="95"/>
      <c r="AFT21" s="95"/>
      <c r="AFU21" s="95"/>
      <c r="AFV21" s="95"/>
      <c r="AFW21" s="95"/>
      <c r="AFX21" s="95"/>
      <c r="AFY21" s="95"/>
      <c r="AFZ21" s="95"/>
      <c r="AGA21" s="95"/>
      <c r="AGB21" s="95"/>
      <c r="AGC21" s="95"/>
      <c r="AGD21" s="95"/>
      <c r="AGE21" s="95"/>
      <c r="AGF21" s="95"/>
      <c r="AGG21" s="95"/>
      <c r="AGH21" s="95"/>
      <c r="AGI21" s="95"/>
      <c r="AGJ21" s="95"/>
      <c r="AGK21" s="95"/>
      <c r="AGL21" s="95"/>
      <c r="AGM21" s="95"/>
      <c r="AGN21" s="95"/>
      <c r="AGO21" s="95"/>
      <c r="AGP21" s="95"/>
      <c r="AGQ21" s="95"/>
      <c r="AGR21" s="95"/>
      <c r="AGS21" s="95"/>
      <c r="AGT21" s="95"/>
      <c r="AGU21" s="95"/>
      <c r="AGV21" s="95"/>
      <c r="AGW21" s="95"/>
      <c r="AGX21" s="95"/>
      <c r="AGY21" s="95"/>
      <c r="AGZ21" s="95"/>
      <c r="AHA21" s="95"/>
      <c r="AHB21" s="95"/>
      <c r="AHC21" s="95"/>
      <c r="AHD21" s="95"/>
      <c r="AHE21" s="95"/>
      <c r="AHF21" s="95"/>
      <c r="AHG21" s="95"/>
      <c r="AHH21" s="95"/>
      <c r="AHI21" s="95"/>
      <c r="AHJ21" s="95"/>
      <c r="AHK21" s="95"/>
      <c r="AHL21" s="95"/>
      <c r="AHM21" s="95"/>
      <c r="AHN21" s="95"/>
      <c r="AHO21" s="95"/>
      <c r="AHP21" s="95"/>
      <c r="AHQ21" s="95"/>
      <c r="AHR21" s="95"/>
      <c r="AHS21" s="95"/>
      <c r="AHT21" s="95"/>
      <c r="AHU21" s="95"/>
      <c r="AHV21" s="95"/>
      <c r="AHW21" s="95"/>
      <c r="AHX21" s="95"/>
      <c r="AHY21" s="95"/>
      <c r="AHZ21" s="95"/>
      <c r="AIA21" s="95"/>
      <c r="AIB21" s="95"/>
      <c r="AIC21" s="95"/>
      <c r="AID21" s="95"/>
      <c r="AIE21" s="95"/>
      <c r="AIF21" s="95"/>
      <c r="AIG21" s="95"/>
      <c r="AIH21" s="95"/>
      <c r="AII21" s="95"/>
      <c r="AIJ21" s="95"/>
      <c r="AIK21" s="95"/>
      <c r="AIL21" s="95"/>
      <c r="AIM21" s="95"/>
      <c r="AIN21" s="95"/>
      <c r="AIO21" s="95"/>
      <c r="AIP21" s="95"/>
      <c r="AIQ21" s="95"/>
      <c r="AIR21" s="95"/>
      <c r="AIS21" s="95"/>
      <c r="AIT21" s="95"/>
      <c r="AIU21" s="95"/>
      <c r="AIV21" s="95"/>
      <c r="AIW21" s="95"/>
      <c r="AIX21" s="95"/>
      <c r="AIY21" s="95"/>
      <c r="AIZ21" s="95"/>
      <c r="AJA21" s="95"/>
      <c r="AJB21" s="95"/>
      <c r="AJC21" s="95"/>
      <c r="AJD21" s="95"/>
      <c r="AJE21" s="95"/>
      <c r="AJF21" s="95"/>
      <c r="AJG21" s="95"/>
      <c r="AJH21" s="95"/>
      <c r="AJI21" s="95"/>
      <c r="AJJ21" s="95"/>
      <c r="AJK21" s="95"/>
      <c r="AJL21" s="95"/>
      <c r="AJM21" s="95"/>
      <c r="AJN21" s="95"/>
      <c r="AJO21" s="95"/>
      <c r="AJP21" s="95"/>
      <c r="AJQ21" s="95"/>
      <c r="AJR21" s="95"/>
      <c r="AJS21" s="95"/>
      <c r="AJT21" s="95"/>
      <c r="AJU21" s="95"/>
      <c r="AJV21" s="95"/>
      <c r="AJW21" s="95"/>
      <c r="AJX21" s="95"/>
      <c r="AJY21" s="95"/>
      <c r="AJZ21" s="95"/>
      <c r="AKA21" s="95"/>
      <c r="AKB21" s="95"/>
      <c r="AKC21" s="95"/>
      <c r="AKD21" s="95"/>
      <c r="AKE21" s="95"/>
      <c r="AKF21" s="95"/>
      <c r="AKG21" s="95"/>
      <c r="AKH21" s="95"/>
      <c r="AKI21" s="95"/>
      <c r="AKJ21" s="95"/>
      <c r="AKK21" s="95"/>
      <c r="AKL21" s="95"/>
      <c r="AKM21" s="95"/>
      <c r="AKN21" s="95"/>
      <c r="AKO21" s="95"/>
      <c r="AKP21" s="95"/>
      <c r="AKQ21" s="95"/>
      <c r="AKR21" s="95"/>
      <c r="AKS21" s="95"/>
      <c r="AKT21" s="95"/>
      <c r="AKU21" s="95"/>
      <c r="AKV21" s="95"/>
      <c r="AKW21" s="95"/>
      <c r="AKX21" s="95"/>
      <c r="AKY21" s="95"/>
      <c r="AKZ21" s="95"/>
      <c r="ALA21" s="95"/>
      <c r="ALB21" s="95"/>
      <c r="ALC21" s="95"/>
      <c r="ALD21" s="95"/>
      <c r="ALE21" s="95"/>
      <c r="ALF21" s="95"/>
      <c r="ALG21" s="95"/>
      <c r="ALH21" s="95"/>
      <c r="ALI21" s="95"/>
      <c r="ALJ21" s="95"/>
      <c r="ALK21" s="95"/>
      <c r="ALL21" s="95"/>
      <c r="ALM21" s="95"/>
      <c r="ALN21" s="95"/>
      <c r="ALO21" s="95"/>
      <c r="ALP21" s="95"/>
      <c r="ALQ21" s="95"/>
      <c r="ALR21" s="95"/>
      <c r="ALS21" s="95"/>
      <c r="ALT21" s="95"/>
      <c r="ALU21" s="95"/>
      <c r="ALV21" s="95"/>
      <c r="ALW21" s="95"/>
      <c r="ALX21" s="95"/>
      <c r="ALY21" s="95"/>
      <c r="ALZ21" s="95"/>
      <c r="AMA21" s="95"/>
      <c r="AMB21" s="95"/>
      <c r="AMC21" s="95"/>
      <c r="AMD21" s="95"/>
      <c r="AME21" s="95"/>
      <c r="AMF21" s="95"/>
      <c r="AMG21" s="95"/>
      <c r="AMH21" s="95"/>
      <c r="AMI21" s="95"/>
      <c r="AMJ21" s="95"/>
      <c r="AMK21" s="95"/>
      <c r="AML21" s="95"/>
    </row>
    <row r="22" spans="1:1026" s="96" customFormat="1" ht="130.19999999999999" customHeight="1" thickBot="1" x14ac:dyDescent="0.35">
      <c r="A22" s="97">
        <v>25020200</v>
      </c>
      <c r="B22" s="68" t="s">
        <v>51</v>
      </c>
      <c r="C22" s="98">
        <v>0</v>
      </c>
      <c r="D22" s="98">
        <v>0</v>
      </c>
      <c r="E22" s="98">
        <v>370742</v>
      </c>
      <c r="F22" s="66">
        <v>0</v>
      </c>
      <c r="G22" s="67">
        <f>E22-D22</f>
        <v>370742</v>
      </c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  <c r="IU22" s="95"/>
      <c r="IV22" s="95"/>
      <c r="IW22" s="95"/>
      <c r="IX22" s="95"/>
      <c r="IY22" s="95"/>
      <c r="IZ22" s="95"/>
      <c r="JA22" s="95"/>
      <c r="JB22" s="95"/>
      <c r="JC22" s="95"/>
      <c r="JD22" s="95"/>
      <c r="JE22" s="95"/>
      <c r="JF22" s="95"/>
      <c r="JG22" s="95"/>
      <c r="JH22" s="95"/>
      <c r="JI22" s="95"/>
      <c r="JJ22" s="95"/>
      <c r="JK22" s="95"/>
      <c r="JL22" s="95"/>
      <c r="JM22" s="95"/>
      <c r="JN22" s="95"/>
      <c r="JO22" s="95"/>
      <c r="JP22" s="95"/>
      <c r="JQ22" s="95"/>
      <c r="JR22" s="95"/>
      <c r="JS22" s="95"/>
      <c r="JT22" s="95"/>
      <c r="JU22" s="95"/>
      <c r="JV22" s="95"/>
      <c r="JW22" s="95"/>
      <c r="JX22" s="95"/>
      <c r="JY22" s="95"/>
      <c r="JZ22" s="95"/>
      <c r="KA22" s="95"/>
      <c r="KB22" s="95"/>
      <c r="KC22" s="95"/>
      <c r="KD22" s="95"/>
      <c r="KE22" s="95"/>
      <c r="KF22" s="95"/>
      <c r="KG22" s="95"/>
      <c r="KH22" s="95"/>
      <c r="KI22" s="95"/>
      <c r="KJ22" s="95"/>
      <c r="KK22" s="95"/>
      <c r="KL22" s="95"/>
      <c r="KM22" s="95"/>
      <c r="KN22" s="95"/>
      <c r="KO22" s="95"/>
      <c r="KP22" s="95"/>
      <c r="KQ22" s="95"/>
      <c r="KR22" s="95"/>
      <c r="KS22" s="95"/>
      <c r="KT22" s="95"/>
      <c r="KU22" s="95"/>
      <c r="KV22" s="95"/>
      <c r="KW22" s="95"/>
      <c r="KX22" s="95"/>
      <c r="KY22" s="95"/>
      <c r="KZ22" s="95"/>
      <c r="LA22" s="95"/>
      <c r="LB22" s="95"/>
      <c r="LC22" s="95"/>
      <c r="LD22" s="95"/>
      <c r="LE22" s="95"/>
      <c r="LF22" s="95"/>
      <c r="LG22" s="95"/>
      <c r="LH22" s="95"/>
      <c r="LI22" s="95"/>
      <c r="LJ22" s="95"/>
      <c r="LK22" s="95"/>
      <c r="LL22" s="95"/>
      <c r="LM22" s="95"/>
      <c r="LN22" s="95"/>
      <c r="LO22" s="95"/>
      <c r="LP22" s="95"/>
      <c r="LQ22" s="95"/>
      <c r="LR22" s="95"/>
      <c r="LS22" s="95"/>
      <c r="LT22" s="95"/>
      <c r="LU22" s="95"/>
      <c r="LV22" s="95"/>
      <c r="LW22" s="95"/>
      <c r="LX22" s="95"/>
      <c r="LY22" s="95"/>
      <c r="LZ22" s="95"/>
      <c r="MA22" s="95"/>
      <c r="MB22" s="95"/>
      <c r="MC22" s="95"/>
      <c r="MD22" s="95"/>
      <c r="ME22" s="95"/>
      <c r="MF22" s="95"/>
      <c r="MG22" s="95"/>
      <c r="MH22" s="95"/>
      <c r="MI22" s="95"/>
      <c r="MJ22" s="95"/>
      <c r="MK22" s="95"/>
      <c r="ML22" s="95"/>
      <c r="MM22" s="95"/>
      <c r="MN22" s="95"/>
      <c r="MO22" s="95"/>
      <c r="MP22" s="95"/>
      <c r="MQ22" s="95"/>
      <c r="MR22" s="95"/>
      <c r="MS22" s="95"/>
      <c r="MT22" s="95"/>
      <c r="MU22" s="95"/>
      <c r="MV22" s="95"/>
      <c r="MW22" s="95"/>
      <c r="MX22" s="95"/>
      <c r="MY22" s="95"/>
      <c r="MZ22" s="95"/>
      <c r="NA22" s="95"/>
      <c r="NB22" s="95"/>
      <c r="NC22" s="95"/>
      <c r="ND22" s="95"/>
      <c r="NE22" s="95"/>
      <c r="NF22" s="95"/>
      <c r="NG22" s="95"/>
      <c r="NH22" s="95"/>
      <c r="NI22" s="95"/>
      <c r="NJ22" s="95"/>
      <c r="NK22" s="95"/>
      <c r="NL22" s="95"/>
      <c r="NM22" s="95"/>
      <c r="NN22" s="95"/>
      <c r="NO22" s="95"/>
      <c r="NP22" s="95"/>
      <c r="NQ22" s="95"/>
      <c r="NR22" s="95"/>
      <c r="NS22" s="95"/>
      <c r="NT22" s="95"/>
      <c r="NU22" s="95"/>
      <c r="NV22" s="95"/>
      <c r="NW22" s="95"/>
      <c r="NX22" s="95"/>
      <c r="NY22" s="95"/>
      <c r="NZ22" s="95"/>
      <c r="OA22" s="95"/>
      <c r="OB22" s="95"/>
      <c r="OC22" s="95"/>
      <c r="OD22" s="95"/>
      <c r="OE22" s="95"/>
      <c r="OF22" s="95"/>
      <c r="OG22" s="95"/>
      <c r="OH22" s="95"/>
      <c r="OI22" s="95"/>
      <c r="OJ22" s="95"/>
      <c r="OK22" s="95"/>
      <c r="OL22" s="95"/>
      <c r="OM22" s="95"/>
      <c r="ON22" s="95"/>
      <c r="OO22" s="95"/>
      <c r="OP22" s="95"/>
      <c r="OQ22" s="95"/>
      <c r="OR22" s="95"/>
      <c r="OS22" s="95"/>
      <c r="OT22" s="95"/>
      <c r="OU22" s="95"/>
      <c r="OV22" s="95"/>
      <c r="OW22" s="95"/>
      <c r="OX22" s="95"/>
      <c r="OY22" s="95"/>
      <c r="OZ22" s="95"/>
      <c r="PA22" s="95"/>
      <c r="PB22" s="95"/>
      <c r="PC22" s="95"/>
      <c r="PD22" s="95"/>
      <c r="PE22" s="95"/>
      <c r="PF22" s="95"/>
      <c r="PG22" s="95"/>
      <c r="PH22" s="95"/>
      <c r="PI22" s="95"/>
      <c r="PJ22" s="95"/>
      <c r="PK22" s="95"/>
      <c r="PL22" s="95"/>
      <c r="PM22" s="95"/>
      <c r="PN22" s="95"/>
      <c r="PO22" s="95"/>
      <c r="PP22" s="95"/>
      <c r="PQ22" s="95"/>
      <c r="PR22" s="95"/>
      <c r="PS22" s="95"/>
      <c r="PT22" s="95"/>
      <c r="PU22" s="95"/>
      <c r="PV22" s="95"/>
      <c r="PW22" s="95"/>
      <c r="PX22" s="95"/>
      <c r="PY22" s="95"/>
      <c r="PZ22" s="95"/>
      <c r="QA22" s="95"/>
      <c r="QB22" s="95"/>
      <c r="QC22" s="95"/>
      <c r="QD22" s="95"/>
      <c r="QE22" s="95"/>
      <c r="QF22" s="95"/>
      <c r="QG22" s="95"/>
      <c r="QH22" s="95"/>
      <c r="QI22" s="95"/>
      <c r="QJ22" s="95"/>
      <c r="QK22" s="95"/>
      <c r="QL22" s="95"/>
      <c r="QM22" s="95"/>
      <c r="QN22" s="95"/>
      <c r="QO22" s="95"/>
      <c r="QP22" s="95"/>
      <c r="QQ22" s="95"/>
      <c r="QR22" s="95"/>
      <c r="QS22" s="95"/>
      <c r="QT22" s="95"/>
      <c r="QU22" s="95"/>
      <c r="QV22" s="95"/>
      <c r="QW22" s="95"/>
      <c r="QX22" s="95"/>
      <c r="QY22" s="95"/>
      <c r="QZ22" s="95"/>
      <c r="RA22" s="95"/>
      <c r="RB22" s="95"/>
      <c r="RC22" s="95"/>
      <c r="RD22" s="95"/>
      <c r="RE22" s="95"/>
      <c r="RF22" s="95"/>
      <c r="RG22" s="95"/>
      <c r="RH22" s="95"/>
      <c r="RI22" s="95"/>
      <c r="RJ22" s="95"/>
      <c r="RK22" s="95"/>
      <c r="RL22" s="95"/>
      <c r="RM22" s="95"/>
      <c r="RN22" s="95"/>
      <c r="RO22" s="95"/>
      <c r="RP22" s="95"/>
      <c r="RQ22" s="95"/>
      <c r="RR22" s="95"/>
      <c r="RS22" s="95"/>
      <c r="RT22" s="95"/>
      <c r="RU22" s="95"/>
      <c r="RV22" s="95"/>
      <c r="RW22" s="95"/>
      <c r="RX22" s="95"/>
      <c r="RY22" s="95"/>
      <c r="RZ22" s="95"/>
      <c r="SA22" s="95"/>
      <c r="SB22" s="95"/>
      <c r="SC22" s="95"/>
      <c r="SD22" s="95"/>
      <c r="SE22" s="95"/>
      <c r="SF22" s="95"/>
      <c r="SG22" s="95"/>
      <c r="SH22" s="95"/>
      <c r="SI22" s="95"/>
      <c r="SJ22" s="95"/>
      <c r="SK22" s="95"/>
      <c r="SL22" s="95"/>
      <c r="SM22" s="95"/>
      <c r="SN22" s="95"/>
      <c r="SO22" s="95"/>
      <c r="SP22" s="95"/>
      <c r="SQ22" s="95"/>
      <c r="SR22" s="95"/>
      <c r="SS22" s="95"/>
      <c r="ST22" s="95"/>
      <c r="SU22" s="95"/>
      <c r="SV22" s="95"/>
      <c r="SW22" s="95"/>
      <c r="SX22" s="95"/>
      <c r="SY22" s="95"/>
      <c r="SZ22" s="95"/>
      <c r="TA22" s="95"/>
      <c r="TB22" s="95"/>
      <c r="TC22" s="95"/>
      <c r="TD22" s="95"/>
      <c r="TE22" s="95"/>
      <c r="TF22" s="95"/>
      <c r="TG22" s="95"/>
      <c r="TH22" s="95"/>
      <c r="TI22" s="95"/>
      <c r="TJ22" s="95"/>
      <c r="TK22" s="95"/>
      <c r="TL22" s="95"/>
      <c r="TM22" s="95"/>
      <c r="TN22" s="95"/>
      <c r="TO22" s="95"/>
      <c r="TP22" s="95"/>
      <c r="TQ22" s="95"/>
      <c r="TR22" s="95"/>
      <c r="TS22" s="95"/>
      <c r="TT22" s="95"/>
      <c r="TU22" s="95"/>
      <c r="TV22" s="95"/>
      <c r="TW22" s="95"/>
      <c r="TX22" s="95"/>
      <c r="TY22" s="95"/>
      <c r="TZ22" s="95"/>
      <c r="UA22" s="95"/>
      <c r="UB22" s="95"/>
      <c r="UC22" s="95"/>
      <c r="UD22" s="95"/>
      <c r="UE22" s="95"/>
      <c r="UF22" s="95"/>
      <c r="UG22" s="95"/>
      <c r="UH22" s="95"/>
      <c r="UI22" s="95"/>
      <c r="UJ22" s="95"/>
      <c r="UK22" s="95"/>
      <c r="UL22" s="95"/>
      <c r="UM22" s="95"/>
      <c r="UN22" s="95"/>
      <c r="UO22" s="95"/>
      <c r="UP22" s="95"/>
      <c r="UQ22" s="95"/>
      <c r="UR22" s="95"/>
      <c r="US22" s="95"/>
      <c r="UT22" s="95"/>
      <c r="UU22" s="95"/>
      <c r="UV22" s="95"/>
      <c r="UW22" s="95"/>
      <c r="UX22" s="95"/>
      <c r="UY22" s="95"/>
      <c r="UZ22" s="95"/>
      <c r="VA22" s="95"/>
      <c r="VB22" s="95"/>
      <c r="VC22" s="95"/>
      <c r="VD22" s="95"/>
      <c r="VE22" s="95"/>
      <c r="VF22" s="95"/>
      <c r="VG22" s="95"/>
      <c r="VH22" s="95"/>
      <c r="VI22" s="95"/>
      <c r="VJ22" s="95"/>
      <c r="VK22" s="95"/>
      <c r="VL22" s="95"/>
      <c r="VM22" s="95"/>
      <c r="VN22" s="95"/>
      <c r="VO22" s="95"/>
      <c r="VP22" s="95"/>
      <c r="VQ22" s="95"/>
      <c r="VR22" s="95"/>
      <c r="VS22" s="95"/>
      <c r="VT22" s="95"/>
      <c r="VU22" s="95"/>
      <c r="VV22" s="95"/>
      <c r="VW22" s="95"/>
      <c r="VX22" s="95"/>
      <c r="VY22" s="95"/>
      <c r="VZ22" s="95"/>
      <c r="WA22" s="95"/>
      <c r="WB22" s="95"/>
      <c r="WC22" s="95"/>
      <c r="WD22" s="95"/>
      <c r="WE22" s="95"/>
      <c r="WF22" s="95"/>
      <c r="WG22" s="95"/>
      <c r="WH22" s="95"/>
      <c r="WI22" s="95"/>
      <c r="WJ22" s="95"/>
      <c r="WK22" s="95"/>
      <c r="WL22" s="95"/>
      <c r="WM22" s="95"/>
      <c r="WN22" s="95"/>
      <c r="WO22" s="95"/>
      <c r="WP22" s="95"/>
      <c r="WQ22" s="95"/>
      <c r="WR22" s="95"/>
      <c r="WS22" s="95"/>
      <c r="WT22" s="95"/>
      <c r="WU22" s="95"/>
      <c r="WV22" s="95"/>
      <c r="WW22" s="95"/>
      <c r="WX22" s="95"/>
      <c r="WY22" s="95"/>
      <c r="WZ22" s="95"/>
      <c r="XA22" s="95"/>
      <c r="XB22" s="95"/>
      <c r="XC22" s="95"/>
      <c r="XD22" s="95"/>
      <c r="XE22" s="95"/>
      <c r="XF22" s="95"/>
      <c r="XG22" s="95"/>
      <c r="XH22" s="95"/>
      <c r="XI22" s="95"/>
      <c r="XJ22" s="95"/>
      <c r="XK22" s="95"/>
      <c r="XL22" s="95"/>
      <c r="XM22" s="95"/>
      <c r="XN22" s="95"/>
      <c r="XO22" s="95"/>
      <c r="XP22" s="95"/>
      <c r="XQ22" s="95"/>
      <c r="XR22" s="95"/>
      <c r="XS22" s="95"/>
      <c r="XT22" s="95"/>
      <c r="XU22" s="95"/>
      <c r="XV22" s="95"/>
      <c r="XW22" s="95"/>
      <c r="XX22" s="95"/>
      <c r="XY22" s="95"/>
      <c r="XZ22" s="95"/>
      <c r="YA22" s="95"/>
      <c r="YB22" s="95"/>
      <c r="YC22" s="95"/>
      <c r="YD22" s="95"/>
      <c r="YE22" s="95"/>
      <c r="YF22" s="95"/>
      <c r="YG22" s="95"/>
      <c r="YH22" s="95"/>
      <c r="YI22" s="95"/>
      <c r="YJ22" s="95"/>
      <c r="YK22" s="95"/>
      <c r="YL22" s="95"/>
      <c r="YM22" s="95"/>
      <c r="YN22" s="95"/>
      <c r="YO22" s="95"/>
      <c r="YP22" s="95"/>
      <c r="YQ22" s="95"/>
      <c r="YR22" s="95"/>
      <c r="YS22" s="95"/>
      <c r="YT22" s="95"/>
      <c r="YU22" s="95"/>
      <c r="YV22" s="95"/>
      <c r="YW22" s="95"/>
      <c r="YX22" s="95"/>
      <c r="YY22" s="95"/>
      <c r="YZ22" s="95"/>
      <c r="ZA22" s="95"/>
      <c r="ZB22" s="95"/>
      <c r="ZC22" s="95"/>
      <c r="ZD22" s="95"/>
      <c r="ZE22" s="95"/>
      <c r="ZF22" s="95"/>
      <c r="ZG22" s="95"/>
      <c r="ZH22" s="95"/>
      <c r="ZI22" s="95"/>
      <c r="ZJ22" s="95"/>
      <c r="ZK22" s="95"/>
      <c r="ZL22" s="95"/>
      <c r="ZM22" s="95"/>
      <c r="ZN22" s="95"/>
      <c r="ZO22" s="95"/>
      <c r="ZP22" s="95"/>
      <c r="ZQ22" s="95"/>
      <c r="ZR22" s="95"/>
      <c r="ZS22" s="95"/>
      <c r="ZT22" s="95"/>
      <c r="ZU22" s="95"/>
      <c r="ZV22" s="95"/>
      <c r="ZW22" s="95"/>
      <c r="ZX22" s="95"/>
      <c r="ZY22" s="95"/>
      <c r="ZZ22" s="95"/>
      <c r="AAA22" s="95"/>
      <c r="AAB22" s="95"/>
      <c r="AAC22" s="95"/>
      <c r="AAD22" s="95"/>
      <c r="AAE22" s="95"/>
      <c r="AAF22" s="95"/>
      <c r="AAG22" s="95"/>
      <c r="AAH22" s="95"/>
      <c r="AAI22" s="95"/>
      <c r="AAJ22" s="95"/>
      <c r="AAK22" s="95"/>
      <c r="AAL22" s="95"/>
      <c r="AAM22" s="95"/>
      <c r="AAN22" s="95"/>
      <c r="AAO22" s="95"/>
      <c r="AAP22" s="95"/>
      <c r="AAQ22" s="95"/>
      <c r="AAR22" s="95"/>
      <c r="AAS22" s="95"/>
      <c r="AAT22" s="95"/>
      <c r="AAU22" s="95"/>
      <c r="AAV22" s="95"/>
      <c r="AAW22" s="95"/>
      <c r="AAX22" s="95"/>
      <c r="AAY22" s="95"/>
      <c r="AAZ22" s="95"/>
      <c r="ABA22" s="95"/>
      <c r="ABB22" s="95"/>
      <c r="ABC22" s="95"/>
      <c r="ABD22" s="95"/>
      <c r="ABE22" s="95"/>
      <c r="ABF22" s="95"/>
      <c r="ABG22" s="95"/>
      <c r="ABH22" s="95"/>
      <c r="ABI22" s="95"/>
      <c r="ABJ22" s="95"/>
      <c r="ABK22" s="95"/>
      <c r="ABL22" s="95"/>
      <c r="ABM22" s="95"/>
      <c r="ABN22" s="95"/>
      <c r="ABO22" s="95"/>
      <c r="ABP22" s="95"/>
      <c r="ABQ22" s="95"/>
      <c r="ABR22" s="95"/>
      <c r="ABS22" s="95"/>
      <c r="ABT22" s="95"/>
      <c r="ABU22" s="95"/>
      <c r="ABV22" s="95"/>
      <c r="ABW22" s="95"/>
      <c r="ABX22" s="95"/>
      <c r="ABY22" s="95"/>
      <c r="ABZ22" s="95"/>
      <c r="ACA22" s="95"/>
      <c r="ACB22" s="95"/>
      <c r="ACC22" s="95"/>
      <c r="ACD22" s="95"/>
      <c r="ACE22" s="95"/>
      <c r="ACF22" s="95"/>
      <c r="ACG22" s="95"/>
      <c r="ACH22" s="95"/>
      <c r="ACI22" s="95"/>
      <c r="ACJ22" s="95"/>
      <c r="ACK22" s="95"/>
      <c r="ACL22" s="95"/>
      <c r="ACM22" s="95"/>
      <c r="ACN22" s="95"/>
      <c r="ACO22" s="95"/>
      <c r="ACP22" s="95"/>
      <c r="ACQ22" s="95"/>
      <c r="ACR22" s="95"/>
      <c r="ACS22" s="95"/>
      <c r="ACT22" s="95"/>
      <c r="ACU22" s="95"/>
      <c r="ACV22" s="95"/>
      <c r="ACW22" s="95"/>
      <c r="ACX22" s="95"/>
      <c r="ACY22" s="95"/>
      <c r="ACZ22" s="95"/>
      <c r="ADA22" s="95"/>
      <c r="ADB22" s="95"/>
      <c r="ADC22" s="95"/>
      <c r="ADD22" s="95"/>
      <c r="ADE22" s="95"/>
      <c r="ADF22" s="95"/>
      <c r="ADG22" s="95"/>
      <c r="ADH22" s="95"/>
      <c r="ADI22" s="95"/>
      <c r="ADJ22" s="95"/>
      <c r="ADK22" s="95"/>
      <c r="ADL22" s="95"/>
      <c r="ADM22" s="95"/>
      <c r="ADN22" s="95"/>
      <c r="ADO22" s="95"/>
      <c r="ADP22" s="95"/>
      <c r="ADQ22" s="95"/>
      <c r="ADR22" s="95"/>
      <c r="ADS22" s="95"/>
      <c r="ADT22" s="95"/>
      <c r="ADU22" s="95"/>
      <c r="ADV22" s="95"/>
      <c r="ADW22" s="95"/>
      <c r="ADX22" s="95"/>
      <c r="ADY22" s="95"/>
      <c r="ADZ22" s="95"/>
      <c r="AEA22" s="95"/>
      <c r="AEB22" s="95"/>
      <c r="AEC22" s="95"/>
      <c r="AED22" s="95"/>
      <c r="AEE22" s="95"/>
      <c r="AEF22" s="95"/>
      <c r="AEG22" s="95"/>
      <c r="AEH22" s="95"/>
      <c r="AEI22" s="95"/>
      <c r="AEJ22" s="95"/>
      <c r="AEK22" s="95"/>
      <c r="AEL22" s="95"/>
      <c r="AEM22" s="95"/>
      <c r="AEN22" s="95"/>
      <c r="AEO22" s="95"/>
      <c r="AEP22" s="95"/>
      <c r="AEQ22" s="95"/>
      <c r="AER22" s="95"/>
      <c r="AES22" s="95"/>
      <c r="AET22" s="95"/>
      <c r="AEU22" s="95"/>
      <c r="AEV22" s="95"/>
      <c r="AEW22" s="95"/>
      <c r="AEX22" s="95"/>
      <c r="AEY22" s="95"/>
      <c r="AEZ22" s="95"/>
      <c r="AFA22" s="95"/>
      <c r="AFB22" s="95"/>
      <c r="AFC22" s="95"/>
      <c r="AFD22" s="95"/>
      <c r="AFE22" s="95"/>
      <c r="AFF22" s="95"/>
      <c r="AFG22" s="95"/>
      <c r="AFH22" s="95"/>
      <c r="AFI22" s="95"/>
      <c r="AFJ22" s="95"/>
      <c r="AFK22" s="95"/>
      <c r="AFL22" s="95"/>
      <c r="AFM22" s="95"/>
      <c r="AFN22" s="95"/>
      <c r="AFO22" s="95"/>
      <c r="AFP22" s="95"/>
      <c r="AFQ22" s="95"/>
      <c r="AFR22" s="95"/>
      <c r="AFS22" s="95"/>
      <c r="AFT22" s="95"/>
      <c r="AFU22" s="95"/>
      <c r="AFV22" s="95"/>
      <c r="AFW22" s="95"/>
      <c r="AFX22" s="95"/>
      <c r="AFY22" s="95"/>
      <c r="AFZ22" s="95"/>
      <c r="AGA22" s="95"/>
      <c r="AGB22" s="95"/>
      <c r="AGC22" s="95"/>
      <c r="AGD22" s="95"/>
      <c r="AGE22" s="95"/>
      <c r="AGF22" s="95"/>
      <c r="AGG22" s="95"/>
      <c r="AGH22" s="95"/>
      <c r="AGI22" s="95"/>
      <c r="AGJ22" s="95"/>
      <c r="AGK22" s="95"/>
      <c r="AGL22" s="95"/>
      <c r="AGM22" s="95"/>
      <c r="AGN22" s="95"/>
      <c r="AGO22" s="95"/>
      <c r="AGP22" s="95"/>
      <c r="AGQ22" s="95"/>
      <c r="AGR22" s="95"/>
      <c r="AGS22" s="95"/>
      <c r="AGT22" s="95"/>
      <c r="AGU22" s="95"/>
      <c r="AGV22" s="95"/>
      <c r="AGW22" s="95"/>
      <c r="AGX22" s="95"/>
      <c r="AGY22" s="95"/>
      <c r="AGZ22" s="95"/>
      <c r="AHA22" s="95"/>
      <c r="AHB22" s="95"/>
      <c r="AHC22" s="95"/>
      <c r="AHD22" s="95"/>
      <c r="AHE22" s="95"/>
      <c r="AHF22" s="95"/>
      <c r="AHG22" s="95"/>
      <c r="AHH22" s="95"/>
      <c r="AHI22" s="95"/>
      <c r="AHJ22" s="95"/>
      <c r="AHK22" s="95"/>
      <c r="AHL22" s="95"/>
      <c r="AHM22" s="95"/>
      <c r="AHN22" s="95"/>
      <c r="AHO22" s="95"/>
      <c r="AHP22" s="95"/>
      <c r="AHQ22" s="95"/>
      <c r="AHR22" s="95"/>
      <c r="AHS22" s="95"/>
      <c r="AHT22" s="95"/>
      <c r="AHU22" s="95"/>
      <c r="AHV22" s="95"/>
      <c r="AHW22" s="95"/>
      <c r="AHX22" s="95"/>
      <c r="AHY22" s="95"/>
      <c r="AHZ22" s="95"/>
      <c r="AIA22" s="95"/>
      <c r="AIB22" s="95"/>
      <c r="AIC22" s="95"/>
      <c r="AID22" s="95"/>
      <c r="AIE22" s="95"/>
      <c r="AIF22" s="95"/>
      <c r="AIG22" s="95"/>
      <c r="AIH22" s="95"/>
      <c r="AII22" s="95"/>
      <c r="AIJ22" s="95"/>
      <c r="AIK22" s="95"/>
      <c r="AIL22" s="95"/>
      <c r="AIM22" s="95"/>
      <c r="AIN22" s="95"/>
      <c r="AIO22" s="95"/>
      <c r="AIP22" s="95"/>
      <c r="AIQ22" s="95"/>
      <c r="AIR22" s="95"/>
      <c r="AIS22" s="95"/>
      <c r="AIT22" s="95"/>
      <c r="AIU22" s="95"/>
      <c r="AIV22" s="95"/>
      <c r="AIW22" s="95"/>
      <c r="AIX22" s="95"/>
      <c r="AIY22" s="95"/>
      <c r="AIZ22" s="95"/>
      <c r="AJA22" s="95"/>
      <c r="AJB22" s="95"/>
      <c r="AJC22" s="95"/>
      <c r="AJD22" s="95"/>
      <c r="AJE22" s="95"/>
      <c r="AJF22" s="95"/>
      <c r="AJG22" s="95"/>
      <c r="AJH22" s="95"/>
      <c r="AJI22" s="95"/>
      <c r="AJJ22" s="95"/>
      <c r="AJK22" s="95"/>
      <c r="AJL22" s="95"/>
      <c r="AJM22" s="95"/>
      <c r="AJN22" s="95"/>
      <c r="AJO22" s="95"/>
      <c r="AJP22" s="95"/>
      <c r="AJQ22" s="95"/>
      <c r="AJR22" s="95"/>
      <c r="AJS22" s="95"/>
      <c r="AJT22" s="95"/>
      <c r="AJU22" s="95"/>
      <c r="AJV22" s="95"/>
      <c r="AJW22" s="95"/>
      <c r="AJX22" s="95"/>
      <c r="AJY22" s="95"/>
      <c r="AJZ22" s="95"/>
      <c r="AKA22" s="95"/>
      <c r="AKB22" s="95"/>
      <c r="AKC22" s="95"/>
      <c r="AKD22" s="95"/>
      <c r="AKE22" s="95"/>
      <c r="AKF22" s="95"/>
      <c r="AKG22" s="95"/>
      <c r="AKH22" s="95"/>
      <c r="AKI22" s="95"/>
      <c r="AKJ22" s="95"/>
      <c r="AKK22" s="95"/>
      <c r="AKL22" s="95"/>
      <c r="AKM22" s="95"/>
      <c r="AKN22" s="95"/>
      <c r="AKO22" s="95"/>
      <c r="AKP22" s="95"/>
      <c r="AKQ22" s="95"/>
      <c r="AKR22" s="95"/>
      <c r="AKS22" s="95"/>
      <c r="AKT22" s="95"/>
      <c r="AKU22" s="95"/>
      <c r="AKV22" s="95"/>
      <c r="AKW22" s="95"/>
      <c r="AKX22" s="95"/>
      <c r="AKY22" s="95"/>
      <c r="AKZ22" s="95"/>
      <c r="ALA22" s="95"/>
      <c r="ALB22" s="95"/>
      <c r="ALC22" s="95"/>
      <c r="ALD22" s="95"/>
      <c r="ALE22" s="95"/>
      <c r="ALF22" s="95"/>
      <c r="ALG22" s="95"/>
      <c r="ALH22" s="95"/>
      <c r="ALI22" s="95"/>
      <c r="ALJ22" s="95"/>
      <c r="ALK22" s="95"/>
      <c r="ALL22" s="95"/>
      <c r="ALM22" s="95"/>
      <c r="ALN22" s="95"/>
      <c r="ALO22" s="95"/>
      <c r="ALP22" s="95"/>
      <c r="ALQ22" s="95"/>
      <c r="ALR22" s="95"/>
      <c r="ALS22" s="95"/>
      <c r="ALT22" s="95"/>
      <c r="ALU22" s="95"/>
      <c r="ALV22" s="95"/>
      <c r="ALW22" s="95"/>
      <c r="ALX22" s="95"/>
      <c r="ALY22" s="95"/>
      <c r="ALZ22" s="95"/>
      <c r="AMA22" s="95"/>
      <c r="AMB22" s="95"/>
      <c r="AMC22" s="95"/>
      <c r="AMD22" s="95"/>
      <c r="AME22" s="95"/>
      <c r="AMF22" s="95"/>
      <c r="AMG22" s="95"/>
      <c r="AMH22" s="95"/>
      <c r="AMI22" s="95"/>
      <c r="AMJ22" s="95"/>
      <c r="AMK22" s="95"/>
      <c r="AML22" s="95"/>
    </row>
    <row r="23" spans="1:1026" ht="32.25" customHeight="1" thickBot="1" x14ac:dyDescent="0.35">
      <c r="A23" s="47">
        <v>40000000</v>
      </c>
      <c r="B23" s="48" t="s">
        <v>7</v>
      </c>
      <c r="C23" s="63">
        <f>SUM(C24)</f>
        <v>1330000</v>
      </c>
      <c r="D23" s="63">
        <f t="shared" ref="D23:G23" si="8">SUM(D24)</f>
        <v>1330000</v>
      </c>
      <c r="E23" s="63">
        <f t="shared" si="8"/>
        <v>20000</v>
      </c>
      <c r="F23" s="63">
        <f t="shared" si="8"/>
        <v>1.5037593984962405</v>
      </c>
      <c r="G23" s="64">
        <f t="shared" si="8"/>
        <v>-1310000</v>
      </c>
    </row>
    <row r="24" spans="1:1026" ht="32.25" customHeight="1" thickBot="1" x14ac:dyDescent="0.35">
      <c r="A24" s="47">
        <v>41030000</v>
      </c>
      <c r="B24" s="48" t="s">
        <v>30</v>
      </c>
      <c r="C24" s="63">
        <f>SUM(C25)</f>
        <v>1330000</v>
      </c>
      <c r="D24" s="63">
        <f t="shared" ref="D24:G24" si="9">SUM(D25)</f>
        <v>1330000</v>
      </c>
      <c r="E24" s="63">
        <f t="shared" si="9"/>
        <v>20000</v>
      </c>
      <c r="F24" s="63">
        <f t="shared" si="9"/>
        <v>1.5037593984962405</v>
      </c>
      <c r="G24" s="64">
        <f t="shared" si="9"/>
        <v>-1310000</v>
      </c>
    </row>
    <row r="25" spans="1:1026" ht="40.5" customHeight="1" thickBot="1" x14ac:dyDescent="0.35">
      <c r="A25" s="47">
        <v>41050000</v>
      </c>
      <c r="B25" s="48" t="s">
        <v>8</v>
      </c>
      <c r="C25" s="63">
        <f>SUM(C26)</f>
        <v>1330000</v>
      </c>
      <c r="D25" s="63">
        <f t="shared" ref="D25:G25" si="10">SUM(D26)</f>
        <v>1330000</v>
      </c>
      <c r="E25" s="63">
        <f t="shared" si="10"/>
        <v>20000</v>
      </c>
      <c r="F25" s="63">
        <f t="shared" si="10"/>
        <v>1.5037593984962405</v>
      </c>
      <c r="G25" s="64">
        <f t="shared" si="10"/>
        <v>-1310000</v>
      </c>
    </row>
    <row r="26" spans="1:1026" ht="32.25" customHeight="1" thickBot="1" x14ac:dyDescent="0.35">
      <c r="A26" s="65">
        <v>41053900</v>
      </c>
      <c r="B26" s="68" t="s">
        <v>10</v>
      </c>
      <c r="C26" s="66">
        <v>1330000</v>
      </c>
      <c r="D26" s="66">
        <v>1330000</v>
      </c>
      <c r="E26" s="66">
        <v>20000</v>
      </c>
      <c r="F26" s="66">
        <f>E26/D26*100</f>
        <v>1.5037593984962405</v>
      </c>
      <c r="G26" s="67">
        <f>E26-D26</f>
        <v>-1310000</v>
      </c>
    </row>
    <row r="27" spans="1:1026" s="104" customFormat="1" ht="33.75" customHeight="1" thickBot="1" x14ac:dyDescent="0.35">
      <c r="A27" s="69"/>
      <c r="B27" s="105" t="s">
        <v>13</v>
      </c>
      <c r="C27" s="101">
        <f>C20+C23</f>
        <v>1330000</v>
      </c>
      <c r="D27" s="101">
        <f t="shared" ref="D27:E27" si="11">D20+D23</f>
        <v>1330000</v>
      </c>
      <c r="E27" s="101">
        <f t="shared" si="11"/>
        <v>390742</v>
      </c>
      <c r="F27" s="101">
        <f>E27/D27*100</f>
        <v>29.379097744360905</v>
      </c>
      <c r="G27" s="102">
        <f>G20+G23</f>
        <v>-939258</v>
      </c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103"/>
      <c r="FC27" s="103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  <c r="FX27" s="103"/>
      <c r="FY27" s="103"/>
      <c r="FZ27" s="103"/>
      <c r="GA27" s="103"/>
      <c r="GB27" s="103"/>
      <c r="GC27" s="103"/>
      <c r="GD27" s="103"/>
      <c r="GE27" s="103"/>
      <c r="GF27" s="103"/>
      <c r="GG27" s="103"/>
      <c r="GH27" s="103"/>
      <c r="GI27" s="103"/>
      <c r="GJ27" s="103"/>
      <c r="GK27" s="103"/>
      <c r="GL27" s="103"/>
      <c r="GM27" s="103"/>
      <c r="GN27" s="103"/>
      <c r="GO27" s="103"/>
      <c r="GP27" s="103"/>
      <c r="GQ27" s="103"/>
      <c r="GR27" s="103"/>
      <c r="GS27" s="103"/>
      <c r="GT27" s="103"/>
      <c r="GU27" s="103"/>
      <c r="GV27" s="103"/>
      <c r="GW27" s="103"/>
      <c r="GX27" s="103"/>
      <c r="GY27" s="103"/>
      <c r="GZ27" s="103"/>
      <c r="HA27" s="103"/>
      <c r="HB27" s="103"/>
      <c r="HC27" s="103"/>
      <c r="HD27" s="103"/>
      <c r="HE27" s="103"/>
      <c r="HF27" s="103"/>
      <c r="HG27" s="103"/>
      <c r="HH27" s="103"/>
      <c r="HI27" s="103"/>
      <c r="HJ27" s="103"/>
      <c r="HK27" s="103"/>
      <c r="HL27" s="103"/>
      <c r="HM27" s="103"/>
      <c r="HN27" s="103"/>
      <c r="HO27" s="103"/>
      <c r="HP27" s="103"/>
      <c r="HQ27" s="103"/>
      <c r="HR27" s="103"/>
      <c r="HS27" s="103"/>
      <c r="HT27" s="103"/>
      <c r="HU27" s="103"/>
      <c r="HV27" s="103"/>
      <c r="HW27" s="103"/>
      <c r="HX27" s="103"/>
      <c r="HY27" s="103"/>
      <c r="HZ27" s="103"/>
      <c r="IA27" s="103"/>
      <c r="IB27" s="103"/>
      <c r="IC27" s="103"/>
      <c r="ID27" s="103"/>
      <c r="IE27" s="103"/>
      <c r="IF27" s="103"/>
      <c r="IG27" s="103"/>
      <c r="IH27" s="103"/>
      <c r="II27" s="103"/>
      <c r="IJ27" s="103"/>
      <c r="IK27" s="103"/>
      <c r="IL27" s="103"/>
      <c r="IM27" s="103"/>
      <c r="IN27" s="103"/>
      <c r="IO27" s="103"/>
      <c r="IP27" s="103"/>
      <c r="IQ27" s="103"/>
      <c r="IR27" s="103"/>
      <c r="IS27" s="103"/>
      <c r="IT27" s="103"/>
      <c r="IU27" s="103"/>
      <c r="IV27" s="103"/>
      <c r="IW27" s="103"/>
      <c r="IX27" s="103"/>
      <c r="IY27" s="103"/>
      <c r="IZ27" s="103"/>
      <c r="JA27" s="103"/>
      <c r="JB27" s="103"/>
      <c r="JC27" s="103"/>
      <c r="JD27" s="103"/>
      <c r="JE27" s="103"/>
      <c r="JF27" s="103"/>
      <c r="JG27" s="103"/>
      <c r="JH27" s="103"/>
      <c r="JI27" s="103"/>
      <c r="JJ27" s="103"/>
      <c r="JK27" s="103"/>
      <c r="JL27" s="103"/>
      <c r="JM27" s="103"/>
      <c r="JN27" s="103"/>
      <c r="JO27" s="103"/>
      <c r="JP27" s="103"/>
      <c r="JQ27" s="103"/>
      <c r="JR27" s="103"/>
      <c r="JS27" s="103"/>
      <c r="JT27" s="103"/>
      <c r="JU27" s="103"/>
      <c r="JV27" s="103"/>
      <c r="JW27" s="103"/>
      <c r="JX27" s="103"/>
      <c r="JY27" s="103"/>
      <c r="JZ27" s="103"/>
      <c r="KA27" s="103"/>
      <c r="KB27" s="103"/>
      <c r="KC27" s="103"/>
      <c r="KD27" s="103"/>
      <c r="KE27" s="103"/>
      <c r="KF27" s="103"/>
      <c r="KG27" s="103"/>
      <c r="KH27" s="103"/>
      <c r="KI27" s="103"/>
      <c r="KJ27" s="103"/>
      <c r="KK27" s="103"/>
      <c r="KL27" s="103"/>
      <c r="KM27" s="103"/>
      <c r="KN27" s="103"/>
      <c r="KO27" s="103"/>
      <c r="KP27" s="103"/>
      <c r="KQ27" s="103"/>
      <c r="KR27" s="103"/>
      <c r="KS27" s="103"/>
      <c r="KT27" s="103"/>
      <c r="KU27" s="103"/>
      <c r="KV27" s="103"/>
      <c r="KW27" s="103"/>
      <c r="KX27" s="103"/>
      <c r="KY27" s="103"/>
      <c r="KZ27" s="103"/>
      <c r="LA27" s="103"/>
      <c r="LB27" s="103"/>
      <c r="LC27" s="103"/>
      <c r="LD27" s="103"/>
      <c r="LE27" s="103"/>
      <c r="LF27" s="103"/>
      <c r="LG27" s="103"/>
      <c r="LH27" s="103"/>
      <c r="LI27" s="103"/>
      <c r="LJ27" s="103"/>
      <c r="LK27" s="103"/>
      <c r="LL27" s="103"/>
      <c r="LM27" s="103"/>
      <c r="LN27" s="103"/>
      <c r="LO27" s="103"/>
      <c r="LP27" s="103"/>
      <c r="LQ27" s="103"/>
      <c r="LR27" s="103"/>
      <c r="LS27" s="103"/>
      <c r="LT27" s="103"/>
      <c r="LU27" s="103"/>
      <c r="LV27" s="103"/>
      <c r="LW27" s="103"/>
      <c r="LX27" s="103"/>
      <c r="LY27" s="103"/>
      <c r="LZ27" s="103"/>
      <c r="MA27" s="103"/>
      <c r="MB27" s="103"/>
      <c r="MC27" s="103"/>
      <c r="MD27" s="103"/>
      <c r="ME27" s="103"/>
      <c r="MF27" s="103"/>
      <c r="MG27" s="103"/>
      <c r="MH27" s="103"/>
      <c r="MI27" s="103"/>
      <c r="MJ27" s="103"/>
      <c r="MK27" s="103"/>
      <c r="ML27" s="103"/>
      <c r="MM27" s="103"/>
      <c r="MN27" s="103"/>
      <c r="MO27" s="103"/>
      <c r="MP27" s="103"/>
      <c r="MQ27" s="103"/>
      <c r="MR27" s="103"/>
      <c r="MS27" s="103"/>
      <c r="MT27" s="103"/>
      <c r="MU27" s="103"/>
      <c r="MV27" s="103"/>
      <c r="MW27" s="103"/>
      <c r="MX27" s="103"/>
      <c r="MY27" s="103"/>
      <c r="MZ27" s="103"/>
      <c r="NA27" s="103"/>
      <c r="NB27" s="103"/>
      <c r="NC27" s="103"/>
      <c r="ND27" s="103"/>
      <c r="NE27" s="103"/>
      <c r="NF27" s="103"/>
      <c r="NG27" s="103"/>
      <c r="NH27" s="103"/>
      <c r="NI27" s="103"/>
      <c r="NJ27" s="103"/>
      <c r="NK27" s="103"/>
      <c r="NL27" s="103"/>
      <c r="NM27" s="103"/>
      <c r="NN27" s="103"/>
      <c r="NO27" s="103"/>
      <c r="NP27" s="103"/>
      <c r="NQ27" s="103"/>
      <c r="NR27" s="103"/>
      <c r="NS27" s="103"/>
      <c r="NT27" s="103"/>
      <c r="NU27" s="103"/>
      <c r="NV27" s="103"/>
      <c r="NW27" s="103"/>
      <c r="NX27" s="103"/>
      <c r="NY27" s="103"/>
      <c r="NZ27" s="103"/>
      <c r="OA27" s="103"/>
      <c r="OB27" s="103"/>
      <c r="OC27" s="103"/>
      <c r="OD27" s="103"/>
      <c r="OE27" s="103"/>
      <c r="OF27" s="103"/>
      <c r="OG27" s="103"/>
      <c r="OH27" s="103"/>
      <c r="OI27" s="103"/>
      <c r="OJ27" s="103"/>
      <c r="OK27" s="103"/>
      <c r="OL27" s="103"/>
      <c r="OM27" s="103"/>
      <c r="ON27" s="103"/>
      <c r="OO27" s="103"/>
      <c r="OP27" s="103"/>
      <c r="OQ27" s="103"/>
      <c r="OR27" s="103"/>
      <c r="OS27" s="103"/>
      <c r="OT27" s="103"/>
      <c r="OU27" s="103"/>
      <c r="OV27" s="103"/>
      <c r="OW27" s="103"/>
      <c r="OX27" s="103"/>
      <c r="OY27" s="103"/>
      <c r="OZ27" s="103"/>
      <c r="PA27" s="103"/>
      <c r="PB27" s="103"/>
      <c r="PC27" s="103"/>
      <c r="PD27" s="103"/>
      <c r="PE27" s="103"/>
      <c r="PF27" s="103"/>
      <c r="PG27" s="103"/>
      <c r="PH27" s="103"/>
      <c r="PI27" s="103"/>
      <c r="PJ27" s="103"/>
      <c r="PK27" s="103"/>
      <c r="PL27" s="103"/>
      <c r="PM27" s="103"/>
      <c r="PN27" s="103"/>
      <c r="PO27" s="103"/>
      <c r="PP27" s="103"/>
      <c r="PQ27" s="103"/>
      <c r="PR27" s="103"/>
      <c r="PS27" s="103"/>
      <c r="PT27" s="103"/>
      <c r="PU27" s="103"/>
      <c r="PV27" s="103"/>
      <c r="PW27" s="103"/>
      <c r="PX27" s="103"/>
      <c r="PY27" s="103"/>
      <c r="PZ27" s="103"/>
      <c r="QA27" s="103"/>
      <c r="QB27" s="103"/>
      <c r="QC27" s="103"/>
      <c r="QD27" s="103"/>
      <c r="QE27" s="103"/>
      <c r="QF27" s="103"/>
      <c r="QG27" s="103"/>
      <c r="QH27" s="103"/>
      <c r="QI27" s="103"/>
      <c r="QJ27" s="103"/>
      <c r="QK27" s="103"/>
      <c r="QL27" s="103"/>
      <c r="QM27" s="103"/>
      <c r="QN27" s="103"/>
      <c r="QO27" s="103"/>
      <c r="QP27" s="103"/>
      <c r="QQ27" s="103"/>
      <c r="QR27" s="103"/>
      <c r="QS27" s="103"/>
      <c r="QT27" s="103"/>
      <c r="QU27" s="103"/>
      <c r="QV27" s="103"/>
      <c r="QW27" s="103"/>
      <c r="QX27" s="103"/>
      <c r="QY27" s="103"/>
      <c r="QZ27" s="103"/>
      <c r="RA27" s="103"/>
      <c r="RB27" s="103"/>
      <c r="RC27" s="103"/>
      <c r="RD27" s="103"/>
      <c r="RE27" s="103"/>
      <c r="RF27" s="103"/>
      <c r="RG27" s="103"/>
      <c r="RH27" s="103"/>
      <c r="RI27" s="103"/>
      <c r="RJ27" s="103"/>
      <c r="RK27" s="103"/>
      <c r="RL27" s="103"/>
      <c r="RM27" s="103"/>
      <c r="RN27" s="103"/>
      <c r="RO27" s="103"/>
      <c r="RP27" s="103"/>
      <c r="RQ27" s="103"/>
      <c r="RR27" s="103"/>
      <c r="RS27" s="103"/>
      <c r="RT27" s="103"/>
      <c r="RU27" s="103"/>
      <c r="RV27" s="103"/>
      <c r="RW27" s="103"/>
      <c r="RX27" s="103"/>
      <c r="RY27" s="103"/>
      <c r="RZ27" s="103"/>
      <c r="SA27" s="103"/>
      <c r="SB27" s="103"/>
      <c r="SC27" s="103"/>
      <c r="SD27" s="103"/>
      <c r="SE27" s="103"/>
      <c r="SF27" s="103"/>
      <c r="SG27" s="103"/>
      <c r="SH27" s="103"/>
      <c r="SI27" s="103"/>
      <c r="SJ27" s="103"/>
      <c r="SK27" s="103"/>
      <c r="SL27" s="103"/>
      <c r="SM27" s="103"/>
      <c r="SN27" s="103"/>
      <c r="SO27" s="103"/>
      <c r="SP27" s="103"/>
      <c r="SQ27" s="103"/>
      <c r="SR27" s="103"/>
      <c r="SS27" s="103"/>
      <c r="ST27" s="103"/>
      <c r="SU27" s="103"/>
      <c r="SV27" s="103"/>
      <c r="SW27" s="103"/>
      <c r="SX27" s="103"/>
      <c r="SY27" s="103"/>
      <c r="SZ27" s="103"/>
      <c r="TA27" s="103"/>
      <c r="TB27" s="103"/>
      <c r="TC27" s="103"/>
      <c r="TD27" s="103"/>
      <c r="TE27" s="103"/>
      <c r="TF27" s="103"/>
      <c r="TG27" s="103"/>
      <c r="TH27" s="103"/>
      <c r="TI27" s="103"/>
      <c r="TJ27" s="103"/>
      <c r="TK27" s="103"/>
      <c r="TL27" s="103"/>
      <c r="TM27" s="103"/>
      <c r="TN27" s="103"/>
      <c r="TO27" s="103"/>
      <c r="TP27" s="103"/>
      <c r="TQ27" s="103"/>
      <c r="TR27" s="103"/>
      <c r="TS27" s="103"/>
      <c r="TT27" s="103"/>
      <c r="TU27" s="103"/>
      <c r="TV27" s="103"/>
      <c r="TW27" s="103"/>
      <c r="TX27" s="103"/>
      <c r="TY27" s="103"/>
      <c r="TZ27" s="103"/>
      <c r="UA27" s="103"/>
      <c r="UB27" s="103"/>
      <c r="UC27" s="103"/>
      <c r="UD27" s="103"/>
      <c r="UE27" s="103"/>
      <c r="UF27" s="103"/>
      <c r="UG27" s="103"/>
      <c r="UH27" s="103"/>
      <c r="UI27" s="103"/>
      <c r="UJ27" s="103"/>
      <c r="UK27" s="103"/>
      <c r="UL27" s="103"/>
      <c r="UM27" s="103"/>
      <c r="UN27" s="103"/>
      <c r="UO27" s="103"/>
      <c r="UP27" s="103"/>
      <c r="UQ27" s="103"/>
      <c r="UR27" s="103"/>
      <c r="US27" s="103"/>
      <c r="UT27" s="103"/>
      <c r="UU27" s="103"/>
      <c r="UV27" s="103"/>
      <c r="UW27" s="103"/>
      <c r="UX27" s="103"/>
      <c r="UY27" s="103"/>
      <c r="UZ27" s="103"/>
      <c r="VA27" s="103"/>
      <c r="VB27" s="103"/>
      <c r="VC27" s="103"/>
      <c r="VD27" s="103"/>
      <c r="VE27" s="103"/>
      <c r="VF27" s="103"/>
      <c r="VG27" s="103"/>
      <c r="VH27" s="103"/>
      <c r="VI27" s="103"/>
      <c r="VJ27" s="103"/>
      <c r="VK27" s="103"/>
      <c r="VL27" s="103"/>
      <c r="VM27" s="103"/>
      <c r="VN27" s="103"/>
      <c r="VO27" s="103"/>
      <c r="VP27" s="103"/>
      <c r="VQ27" s="103"/>
      <c r="VR27" s="103"/>
      <c r="VS27" s="103"/>
      <c r="VT27" s="103"/>
      <c r="VU27" s="103"/>
      <c r="VV27" s="103"/>
      <c r="VW27" s="103"/>
      <c r="VX27" s="103"/>
      <c r="VY27" s="103"/>
      <c r="VZ27" s="103"/>
      <c r="WA27" s="103"/>
      <c r="WB27" s="103"/>
      <c r="WC27" s="103"/>
      <c r="WD27" s="103"/>
      <c r="WE27" s="103"/>
      <c r="WF27" s="103"/>
      <c r="WG27" s="103"/>
      <c r="WH27" s="103"/>
      <c r="WI27" s="103"/>
      <c r="WJ27" s="103"/>
      <c r="WK27" s="103"/>
      <c r="WL27" s="103"/>
      <c r="WM27" s="103"/>
      <c r="WN27" s="103"/>
      <c r="WO27" s="103"/>
      <c r="WP27" s="103"/>
      <c r="WQ27" s="103"/>
      <c r="WR27" s="103"/>
      <c r="WS27" s="103"/>
      <c r="WT27" s="103"/>
      <c r="WU27" s="103"/>
      <c r="WV27" s="103"/>
      <c r="WW27" s="103"/>
      <c r="WX27" s="103"/>
      <c r="WY27" s="103"/>
      <c r="WZ27" s="103"/>
      <c r="XA27" s="103"/>
      <c r="XB27" s="103"/>
      <c r="XC27" s="103"/>
      <c r="XD27" s="103"/>
      <c r="XE27" s="103"/>
      <c r="XF27" s="103"/>
      <c r="XG27" s="103"/>
      <c r="XH27" s="103"/>
      <c r="XI27" s="103"/>
      <c r="XJ27" s="103"/>
      <c r="XK27" s="103"/>
      <c r="XL27" s="103"/>
      <c r="XM27" s="103"/>
      <c r="XN27" s="103"/>
      <c r="XO27" s="103"/>
      <c r="XP27" s="103"/>
      <c r="XQ27" s="103"/>
      <c r="XR27" s="103"/>
      <c r="XS27" s="103"/>
      <c r="XT27" s="103"/>
      <c r="XU27" s="103"/>
      <c r="XV27" s="103"/>
      <c r="XW27" s="103"/>
      <c r="XX27" s="103"/>
      <c r="XY27" s="103"/>
      <c r="XZ27" s="103"/>
      <c r="YA27" s="103"/>
      <c r="YB27" s="103"/>
      <c r="YC27" s="103"/>
      <c r="YD27" s="103"/>
      <c r="YE27" s="103"/>
      <c r="YF27" s="103"/>
      <c r="YG27" s="103"/>
      <c r="YH27" s="103"/>
      <c r="YI27" s="103"/>
      <c r="YJ27" s="103"/>
      <c r="YK27" s="103"/>
      <c r="YL27" s="103"/>
      <c r="YM27" s="103"/>
      <c r="YN27" s="103"/>
      <c r="YO27" s="103"/>
      <c r="YP27" s="103"/>
      <c r="YQ27" s="103"/>
      <c r="YR27" s="103"/>
      <c r="YS27" s="103"/>
      <c r="YT27" s="103"/>
      <c r="YU27" s="103"/>
      <c r="YV27" s="103"/>
      <c r="YW27" s="103"/>
      <c r="YX27" s="103"/>
      <c r="YY27" s="103"/>
      <c r="YZ27" s="103"/>
      <c r="ZA27" s="103"/>
      <c r="ZB27" s="103"/>
      <c r="ZC27" s="103"/>
      <c r="ZD27" s="103"/>
      <c r="ZE27" s="103"/>
      <c r="ZF27" s="103"/>
      <c r="ZG27" s="103"/>
      <c r="ZH27" s="103"/>
      <c r="ZI27" s="103"/>
      <c r="ZJ27" s="103"/>
      <c r="ZK27" s="103"/>
      <c r="ZL27" s="103"/>
      <c r="ZM27" s="103"/>
      <c r="ZN27" s="103"/>
      <c r="ZO27" s="103"/>
      <c r="ZP27" s="103"/>
      <c r="ZQ27" s="103"/>
      <c r="ZR27" s="103"/>
      <c r="ZS27" s="103"/>
      <c r="ZT27" s="103"/>
      <c r="ZU27" s="103"/>
      <c r="ZV27" s="103"/>
      <c r="ZW27" s="103"/>
      <c r="ZX27" s="103"/>
      <c r="ZY27" s="103"/>
      <c r="ZZ27" s="103"/>
      <c r="AAA27" s="103"/>
      <c r="AAB27" s="103"/>
      <c r="AAC27" s="103"/>
      <c r="AAD27" s="103"/>
      <c r="AAE27" s="103"/>
      <c r="AAF27" s="103"/>
      <c r="AAG27" s="103"/>
      <c r="AAH27" s="103"/>
      <c r="AAI27" s="103"/>
      <c r="AAJ27" s="103"/>
      <c r="AAK27" s="103"/>
      <c r="AAL27" s="103"/>
      <c r="AAM27" s="103"/>
      <c r="AAN27" s="103"/>
      <c r="AAO27" s="103"/>
      <c r="AAP27" s="103"/>
      <c r="AAQ27" s="103"/>
      <c r="AAR27" s="103"/>
      <c r="AAS27" s="103"/>
      <c r="AAT27" s="103"/>
      <c r="AAU27" s="103"/>
      <c r="AAV27" s="103"/>
      <c r="AAW27" s="103"/>
      <c r="AAX27" s="103"/>
      <c r="AAY27" s="103"/>
      <c r="AAZ27" s="103"/>
      <c r="ABA27" s="103"/>
      <c r="ABB27" s="103"/>
      <c r="ABC27" s="103"/>
      <c r="ABD27" s="103"/>
      <c r="ABE27" s="103"/>
      <c r="ABF27" s="103"/>
      <c r="ABG27" s="103"/>
      <c r="ABH27" s="103"/>
      <c r="ABI27" s="103"/>
      <c r="ABJ27" s="103"/>
      <c r="ABK27" s="103"/>
      <c r="ABL27" s="103"/>
      <c r="ABM27" s="103"/>
      <c r="ABN27" s="103"/>
      <c r="ABO27" s="103"/>
      <c r="ABP27" s="103"/>
      <c r="ABQ27" s="103"/>
      <c r="ABR27" s="103"/>
      <c r="ABS27" s="103"/>
      <c r="ABT27" s="103"/>
      <c r="ABU27" s="103"/>
      <c r="ABV27" s="103"/>
      <c r="ABW27" s="103"/>
      <c r="ABX27" s="103"/>
      <c r="ABY27" s="103"/>
      <c r="ABZ27" s="103"/>
      <c r="ACA27" s="103"/>
      <c r="ACB27" s="103"/>
      <c r="ACC27" s="103"/>
      <c r="ACD27" s="103"/>
      <c r="ACE27" s="103"/>
      <c r="ACF27" s="103"/>
      <c r="ACG27" s="103"/>
      <c r="ACH27" s="103"/>
      <c r="ACI27" s="103"/>
      <c r="ACJ27" s="103"/>
      <c r="ACK27" s="103"/>
      <c r="ACL27" s="103"/>
      <c r="ACM27" s="103"/>
      <c r="ACN27" s="103"/>
      <c r="ACO27" s="103"/>
      <c r="ACP27" s="103"/>
      <c r="ACQ27" s="103"/>
      <c r="ACR27" s="103"/>
      <c r="ACS27" s="103"/>
      <c r="ACT27" s="103"/>
      <c r="ACU27" s="103"/>
      <c r="ACV27" s="103"/>
      <c r="ACW27" s="103"/>
      <c r="ACX27" s="103"/>
      <c r="ACY27" s="103"/>
      <c r="ACZ27" s="103"/>
      <c r="ADA27" s="103"/>
      <c r="ADB27" s="103"/>
      <c r="ADC27" s="103"/>
      <c r="ADD27" s="103"/>
      <c r="ADE27" s="103"/>
      <c r="ADF27" s="103"/>
      <c r="ADG27" s="103"/>
      <c r="ADH27" s="103"/>
      <c r="ADI27" s="103"/>
      <c r="ADJ27" s="103"/>
      <c r="ADK27" s="103"/>
      <c r="ADL27" s="103"/>
      <c r="ADM27" s="103"/>
      <c r="ADN27" s="103"/>
      <c r="ADO27" s="103"/>
      <c r="ADP27" s="103"/>
      <c r="ADQ27" s="103"/>
      <c r="ADR27" s="103"/>
      <c r="ADS27" s="103"/>
      <c r="ADT27" s="103"/>
      <c r="ADU27" s="103"/>
      <c r="ADV27" s="103"/>
      <c r="ADW27" s="103"/>
      <c r="ADX27" s="103"/>
      <c r="ADY27" s="103"/>
      <c r="ADZ27" s="103"/>
      <c r="AEA27" s="103"/>
      <c r="AEB27" s="103"/>
      <c r="AEC27" s="103"/>
      <c r="AED27" s="103"/>
      <c r="AEE27" s="103"/>
      <c r="AEF27" s="103"/>
      <c r="AEG27" s="103"/>
      <c r="AEH27" s="103"/>
      <c r="AEI27" s="103"/>
      <c r="AEJ27" s="103"/>
      <c r="AEK27" s="103"/>
      <c r="AEL27" s="103"/>
      <c r="AEM27" s="103"/>
      <c r="AEN27" s="103"/>
      <c r="AEO27" s="103"/>
      <c r="AEP27" s="103"/>
      <c r="AEQ27" s="103"/>
      <c r="AER27" s="103"/>
      <c r="AES27" s="103"/>
      <c r="AET27" s="103"/>
      <c r="AEU27" s="103"/>
      <c r="AEV27" s="103"/>
      <c r="AEW27" s="103"/>
      <c r="AEX27" s="103"/>
      <c r="AEY27" s="103"/>
      <c r="AEZ27" s="103"/>
      <c r="AFA27" s="103"/>
      <c r="AFB27" s="103"/>
      <c r="AFC27" s="103"/>
      <c r="AFD27" s="103"/>
      <c r="AFE27" s="103"/>
      <c r="AFF27" s="103"/>
      <c r="AFG27" s="103"/>
      <c r="AFH27" s="103"/>
      <c r="AFI27" s="103"/>
      <c r="AFJ27" s="103"/>
      <c r="AFK27" s="103"/>
      <c r="AFL27" s="103"/>
      <c r="AFM27" s="103"/>
      <c r="AFN27" s="103"/>
      <c r="AFO27" s="103"/>
      <c r="AFP27" s="103"/>
      <c r="AFQ27" s="103"/>
      <c r="AFR27" s="103"/>
      <c r="AFS27" s="103"/>
      <c r="AFT27" s="103"/>
      <c r="AFU27" s="103"/>
      <c r="AFV27" s="103"/>
      <c r="AFW27" s="103"/>
      <c r="AFX27" s="103"/>
      <c r="AFY27" s="103"/>
      <c r="AFZ27" s="103"/>
      <c r="AGA27" s="103"/>
      <c r="AGB27" s="103"/>
      <c r="AGC27" s="103"/>
      <c r="AGD27" s="103"/>
      <c r="AGE27" s="103"/>
      <c r="AGF27" s="103"/>
      <c r="AGG27" s="103"/>
      <c r="AGH27" s="103"/>
      <c r="AGI27" s="103"/>
      <c r="AGJ27" s="103"/>
      <c r="AGK27" s="103"/>
      <c r="AGL27" s="103"/>
      <c r="AGM27" s="103"/>
      <c r="AGN27" s="103"/>
      <c r="AGO27" s="103"/>
      <c r="AGP27" s="103"/>
      <c r="AGQ27" s="103"/>
      <c r="AGR27" s="103"/>
      <c r="AGS27" s="103"/>
      <c r="AGT27" s="103"/>
      <c r="AGU27" s="103"/>
      <c r="AGV27" s="103"/>
      <c r="AGW27" s="103"/>
      <c r="AGX27" s="103"/>
      <c r="AGY27" s="103"/>
      <c r="AGZ27" s="103"/>
      <c r="AHA27" s="103"/>
      <c r="AHB27" s="103"/>
      <c r="AHC27" s="103"/>
      <c r="AHD27" s="103"/>
      <c r="AHE27" s="103"/>
      <c r="AHF27" s="103"/>
      <c r="AHG27" s="103"/>
      <c r="AHH27" s="103"/>
      <c r="AHI27" s="103"/>
      <c r="AHJ27" s="103"/>
      <c r="AHK27" s="103"/>
      <c r="AHL27" s="103"/>
      <c r="AHM27" s="103"/>
      <c r="AHN27" s="103"/>
      <c r="AHO27" s="103"/>
      <c r="AHP27" s="103"/>
      <c r="AHQ27" s="103"/>
      <c r="AHR27" s="103"/>
      <c r="AHS27" s="103"/>
      <c r="AHT27" s="103"/>
      <c r="AHU27" s="103"/>
      <c r="AHV27" s="103"/>
      <c r="AHW27" s="103"/>
      <c r="AHX27" s="103"/>
      <c r="AHY27" s="103"/>
      <c r="AHZ27" s="103"/>
      <c r="AIA27" s="103"/>
      <c r="AIB27" s="103"/>
      <c r="AIC27" s="103"/>
      <c r="AID27" s="103"/>
      <c r="AIE27" s="103"/>
      <c r="AIF27" s="103"/>
      <c r="AIG27" s="103"/>
      <c r="AIH27" s="103"/>
      <c r="AII27" s="103"/>
      <c r="AIJ27" s="103"/>
      <c r="AIK27" s="103"/>
      <c r="AIL27" s="103"/>
      <c r="AIM27" s="103"/>
      <c r="AIN27" s="103"/>
      <c r="AIO27" s="103"/>
      <c r="AIP27" s="103"/>
      <c r="AIQ27" s="103"/>
      <c r="AIR27" s="103"/>
      <c r="AIS27" s="103"/>
      <c r="AIT27" s="103"/>
      <c r="AIU27" s="103"/>
      <c r="AIV27" s="103"/>
      <c r="AIW27" s="103"/>
      <c r="AIX27" s="103"/>
      <c r="AIY27" s="103"/>
      <c r="AIZ27" s="103"/>
      <c r="AJA27" s="103"/>
      <c r="AJB27" s="103"/>
      <c r="AJC27" s="103"/>
      <c r="AJD27" s="103"/>
      <c r="AJE27" s="103"/>
      <c r="AJF27" s="103"/>
      <c r="AJG27" s="103"/>
      <c r="AJH27" s="103"/>
      <c r="AJI27" s="103"/>
      <c r="AJJ27" s="103"/>
      <c r="AJK27" s="103"/>
      <c r="AJL27" s="103"/>
      <c r="AJM27" s="103"/>
      <c r="AJN27" s="103"/>
      <c r="AJO27" s="103"/>
      <c r="AJP27" s="103"/>
      <c r="AJQ27" s="103"/>
      <c r="AJR27" s="103"/>
      <c r="AJS27" s="103"/>
      <c r="AJT27" s="103"/>
      <c r="AJU27" s="103"/>
      <c r="AJV27" s="103"/>
      <c r="AJW27" s="103"/>
      <c r="AJX27" s="103"/>
      <c r="AJY27" s="103"/>
      <c r="AJZ27" s="103"/>
      <c r="AKA27" s="103"/>
      <c r="AKB27" s="103"/>
      <c r="AKC27" s="103"/>
      <c r="AKD27" s="103"/>
      <c r="AKE27" s="103"/>
      <c r="AKF27" s="103"/>
      <c r="AKG27" s="103"/>
      <c r="AKH27" s="103"/>
      <c r="AKI27" s="103"/>
      <c r="AKJ27" s="103"/>
      <c r="AKK27" s="103"/>
      <c r="AKL27" s="103"/>
      <c r="AKM27" s="103"/>
      <c r="AKN27" s="103"/>
      <c r="AKO27" s="103"/>
      <c r="AKP27" s="103"/>
      <c r="AKQ27" s="103"/>
      <c r="AKR27" s="103"/>
      <c r="AKS27" s="103"/>
      <c r="AKT27" s="103"/>
      <c r="AKU27" s="103"/>
      <c r="AKV27" s="103"/>
      <c r="AKW27" s="103"/>
      <c r="AKX27" s="103"/>
      <c r="AKY27" s="103"/>
      <c r="AKZ27" s="103"/>
      <c r="ALA27" s="103"/>
      <c r="ALB27" s="103"/>
      <c r="ALC27" s="103"/>
      <c r="ALD27" s="103"/>
      <c r="ALE27" s="103"/>
      <c r="ALF27" s="103"/>
      <c r="ALG27" s="103"/>
      <c r="ALH27" s="103"/>
      <c r="ALI27" s="103"/>
      <c r="ALJ27" s="103"/>
      <c r="ALK27" s="103"/>
      <c r="ALL27" s="103"/>
      <c r="ALM27" s="103"/>
      <c r="ALN27" s="103"/>
      <c r="ALO27" s="103"/>
      <c r="ALP27" s="103"/>
      <c r="ALQ27" s="103"/>
      <c r="ALR27" s="103"/>
      <c r="ALS27" s="103"/>
      <c r="ALT27" s="103"/>
      <c r="ALU27" s="103"/>
      <c r="ALV27" s="103"/>
      <c r="ALW27" s="103"/>
      <c r="ALX27" s="103"/>
      <c r="ALY27" s="103"/>
      <c r="ALZ27" s="103"/>
      <c r="AMA27" s="103"/>
      <c r="AMB27" s="103"/>
      <c r="AMC27" s="103"/>
      <c r="AMD27" s="103"/>
      <c r="AME27" s="103"/>
      <c r="AMF27" s="103"/>
      <c r="AMG27" s="103"/>
      <c r="AMH27" s="103"/>
      <c r="AMI27" s="103"/>
      <c r="AMJ27" s="103"/>
      <c r="AMK27" s="103"/>
      <c r="AML27" s="103"/>
    </row>
    <row r="28" spans="1:1026" s="104" customFormat="1" ht="32.25" customHeight="1" thickBot="1" x14ac:dyDescent="0.4">
      <c r="A28" s="106"/>
      <c r="B28" s="107" t="s">
        <v>14</v>
      </c>
      <c r="C28" s="101">
        <f>C18+C27</f>
        <v>4407106</v>
      </c>
      <c r="D28" s="101">
        <f>D18+D27</f>
        <v>3985613</v>
      </c>
      <c r="E28" s="101">
        <f>E18+E27</f>
        <v>2959879</v>
      </c>
      <c r="F28" s="101">
        <f>E28/D28*100</f>
        <v>74.264084345369213</v>
      </c>
      <c r="G28" s="102">
        <f>E28-D28</f>
        <v>-1025734</v>
      </c>
      <c r="H28" s="108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3"/>
      <c r="DT28" s="103"/>
      <c r="DU28" s="103"/>
      <c r="DV28" s="103"/>
      <c r="DW28" s="103"/>
      <c r="DX28" s="103"/>
      <c r="DY28" s="103"/>
      <c r="DZ28" s="103"/>
      <c r="EA28" s="103"/>
      <c r="EB28" s="103"/>
      <c r="EC28" s="103"/>
      <c r="ED28" s="103"/>
      <c r="EE28" s="103"/>
      <c r="EF28" s="103"/>
      <c r="EG28" s="103"/>
      <c r="EH28" s="103"/>
      <c r="EI28" s="103"/>
      <c r="EJ28" s="103"/>
      <c r="EK28" s="103"/>
      <c r="EL28" s="103"/>
      <c r="EM28" s="103"/>
      <c r="EN28" s="103"/>
      <c r="EO28" s="103"/>
      <c r="EP28" s="103"/>
      <c r="EQ28" s="103"/>
      <c r="ER28" s="103"/>
      <c r="ES28" s="103"/>
      <c r="ET28" s="103"/>
      <c r="EU28" s="103"/>
      <c r="EV28" s="103"/>
      <c r="EW28" s="103"/>
      <c r="EX28" s="103"/>
      <c r="EY28" s="103"/>
      <c r="EZ28" s="103"/>
      <c r="FA28" s="103"/>
      <c r="FB28" s="103"/>
      <c r="FC28" s="103"/>
      <c r="FD28" s="103"/>
      <c r="FE28" s="103"/>
      <c r="FF28" s="103"/>
      <c r="FG28" s="103"/>
      <c r="FH28" s="103"/>
      <c r="FI28" s="103"/>
      <c r="FJ28" s="103"/>
      <c r="FK28" s="103"/>
      <c r="FL28" s="103"/>
      <c r="FM28" s="103"/>
      <c r="FN28" s="103"/>
      <c r="FO28" s="103"/>
      <c r="FP28" s="103"/>
      <c r="FQ28" s="103"/>
      <c r="FR28" s="103"/>
      <c r="FS28" s="103"/>
      <c r="FT28" s="103"/>
      <c r="FU28" s="103"/>
      <c r="FV28" s="103"/>
      <c r="FW28" s="103"/>
      <c r="FX28" s="103"/>
      <c r="FY28" s="103"/>
      <c r="FZ28" s="103"/>
      <c r="GA28" s="103"/>
      <c r="GB28" s="103"/>
      <c r="GC28" s="103"/>
      <c r="GD28" s="103"/>
      <c r="GE28" s="103"/>
      <c r="GF28" s="103"/>
      <c r="GG28" s="103"/>
      <c r="GH28" s="103"/>
      <c r="GI28" s="103"/>
      <c r="GJ28" s="103"/>
      <c r="GK28" s="103"/>
      <c r="GL28" s="103"/>
      <c r="GM28" s="103"/>
      <c r="GN28" s="103"/>
      <c r="GO28" s="103"/>
      <c r="GP28" s="103"/>
      <c r="GQ28" s="103"/>
      <c r="GR28" s="103"/>
      <c r="GS28" s="103"/>
      <c r="GT28" s="103"/>
      <c r="GU28" s="103"/>
      <c r="GV28" s="103"/>
      <c r="GW28" s="103"/>
      <c r="GX28" s="103"/>
      <c r="GY28" s="103"/>
      <c r="GZ28" s="103"/>
      <c r="HA28" s="103"/>
      <c r="HB28" s="103"/>
      <c r="HC28" s="103"/>
      <c r="HD28" s="103"/>
      <c r="HE28" s="103"/>
      <c r="HF28" s="103"/>
      <c r="HG28" s="103"/>
      <c r="HH28" s="103"/>
      <c r="HI28" s="103"/>
      <c r="HJ28" s="103"/>
      <c r="HK28" s="103"/>
      <c r="HL28" s="103"/>
      <c r="HM28" s="103"/>
      <c r="HN28" s="103"/>
      <c r="HO28" s="103"/>
      <c r="HP28" s="103"/>
      <c r="HQ28" s="103"/>
      <c r="HR28" s="103"/>
      <c r="HS28" s="103"/>
      <c r="HT28" s="103"/>
      <c r="HU28" s="103"/>
      <c r="HV28" s="103"/>
      <c r="HW28" s="103"/>
      <c r="HX28" s="103"/>
      <c r="HY28" s="103"/>
      <c r="HZ28" s="103"/>
      <c r="IA28" s="103"/>
      <c r="IB28" s="103"/>
      <c r="IC28" s="103"/>
      <c r="ID28" s="103"/>
      <c r="IE28" s="103"/>
      <c r="IF28" s="103"/>
      <c r="IG28" s="103"/>
      <c r="IH28" s="103"/>
      <c r="II28" s="103"/>
      <c r="IJ28" s="103"/>
      <c r="IK28" s="103"/>
      <c r="IL28" s="103"/>
      <c r="IM28" s="103"/>
      <c r="IN28" s="103"/>
      <c r="IO28" s="103"/>
      <c r="IP28" s="103"/>
      <c r="IQ28" s="103"/>
      <c r="IR28" s="103"/>
      <c r="IS28" s="103"/>
      <c r="IT28" s="103"/>
      <c r="IU28" s="103"/>
      <c r="IV28" s="103"/>
      <c r="IW28" s="103"/>
      <c r="IX28" s="103"/>
      <c r="IY28" s="103"/>
      <c r="IZ28" s="103"/>
      <c r="JA28" s="103"/>
      <c r="JB28" s="103"/>
      <c r="JC28" s="103"/>
      <c r="JD28" s="103"/>
      <c r="JE28" s="103"/>
      <c r="JF28" s="103"/>
      <c r="JG28" s="103"/>
      <c r="JH28" s="103"/>
      <c r="JI28" s="103"/>
      <c r="JJ28" s="103"/>
      <c r="JK28" s="103"/>
      <c r="JL28" s="103"/>
      <c r="JM28" s="103"/>
      <c r="JN28" s="103"/>
      <c r="JO28" s="103"/>
      <c r="JP28" s="103"/>
      <c r="JQ28" s="103"/>
      <c r="JR28" s="103"/>
      <c r="JS28" s="103"/>
      <c r="JT28" s="103"/>
      <c r="JU28" s="103"/>
      <c r="JV28" s="103"/>
      <c r="JW28" s="103"/>
      <c r="JX28" s="103"/>
      <c r="JY28" s="103"/>
      <c r="JZ28" s="103"/>
      <c r="KA28" s="103"/>
      <c r="KB28" s="103"/>
      <c r="KC28" s="103"/>
      <c r="KD28" s="103"/>
      <c r="KE28" s="103"/>
      <c r="KF28" s="103"/>
      <c r="KG28" s="103"/>
      <c r="KH28" s="103"/>
      <c r="KI28" s="103"/>
      <c r="KJ28" s="103"/>
      <c r="KK28" s="103"/>
      <c r="KL28" s="103"/>
      <c r="KM28" s="103"/>
      <c r="KN28" s="103"/>
      <c r="KO28" s="103"/>
      <c r="KP28" s="103"/>
      <c r="KQ28" s="103"/>
      <c r="KR28" s="103"/>
      <c r="KS28" s="103"/>
      <c r="KT28" s="103"/>
      <c r="KU28" s="103"/>
      <c r="KV28" s="103"/>
      <c r="KW28" s="103"/>
      <c r="KX28" s="103"/>
      <c r="KY28" s="103"/>
      <c r="KZ28" s="103"/>
      <c r="LA28" s="103"/>
      <c r="LB28" s="103"/>
      <c r="LC28" s="103"/>
      <c r="LD28" s="103"/>
      <c r="LE28" s="103"/>
      <c r="LF28" s="103"/>
      <c r="LG28" s="103"/>
      <c r="LH28" s="103"/>
      <c r="LI28" s="103"/>
      <c r="LJ28" s="103"/>
      <c r="LK28" s="103"/>
      <c r="LL28" s="103"/>
      <c r="LM28" s="103"/>
      <c r="LN28" s="103"/>
      <c r="LO28" s="103"/>
      <c r="LP28" s="103"/>
      <c r="LQ28" s="103"/>
      <c r="LR28" s="103"/>
      <c r="LS28" s="103"/>
      <c r="LT28" s="103"/>
      <c r="LU28" s="103"/>
      <c r="LV28" s="103"/>
      <c r="LW28" s="103"/>
      <c r="LX28" s="103"/>
      <c r="LY28" s="103"/>
      <c r="LZ28" s="103"/>
      <c r="MA28" s="103"/>
      <c r="MB28" s="103"/>
      <c r="MC28" s="103"/>
      <c r="MD28" s="103"/>
      <c r="ME28" s="103"/>
      <c r="MF28" s="103"/>
      <c r="MG28" s="103"/>
      <c r="MH28" s="103"/>
      <c r="MI28" s="103"/>
      <c r="MJ28" s="103"/>
      <c r="MK28" s="103"/>
      <c r="ML28" s="103"/>
      <c r="MM28" s="103"/>
      <c r="MN28" s="103"/>
      <c r="MO28" s="103"/>
      <c r="MP28" s="103"/>
      <c r="MQ28" s="103"/>
      <c r="MR28" s="103"/>
      <c r="MS28" s="103"/>
      <c r="MT28" s="103"/>
      <c r="MU28" s="103"/>
      <c r="MV28" s="103"/>
      <c r="MW28" s="103"/>
      <c r="MX28" s="103"/>
      <c r="MY28" s="103"/>
      <c r="MZ28" s="103"/>
      <c r="NA28" s="103"/>
      <c r="NB28" s="103"/>
      <c r="NC28" s="103"/>
      <c r="ND28" s="103"/>
      <c r="NE28" s="103"/>
      <c r="NF28" s="103"/>
      <c r="NG28" s="103"/>
      <c r="NH28" s="103"/>
      <c r="NI28" s="103"/>
      <c r="NJ28" s="103"/>
      <c r="NK28" s="103"/>
      <c r="NL28" s="103"/>
      <c r="NM28" s="103"/>
      <c r="NN28" s="103"/>
      <c r="NO28" s="103"/>
      <c r="NP28" s="103"/>
      <c r="NQ28" s="103"/>
      <c r="NR28" s="103"/>
      <c r="NS28" s="103"/>
      <c r="NT28" s="103"/>
      <c r="NU28" s="103"/>
      <c r="NV28" s="103"/>
      <c r="NW28" s="103"/>
      <c r="NX28" s="103"/>
      <c r="NY28" s="103"/>
      <c r="NZ28" s="103"/>
      <c r="OA28" s="103"/>
      <c r="OB28" s="103"/>
      <c r="OC28" s="103"/>
      <c r="OD28" s="103"/>
      <c r="OE28" s="103"/>
      <c r="OF28" s="103"/>
      <c r="OG28" s="103"/>
      <c r="OH28" s="103"/>
      <c r="OI28" s="103"/>
      <c r="OJ28" s="103"/>
      <c r="OK28" s="103"/>
      <c r="OL28" s="103"/>
      <c r="OM28" s="103"/>
      <c r="ON28" s="103"/>
      <c r="OO28" s="103"/>
      <c r="OP28" s="103"/>
      <c r="OQ28" s="103"/>
      <c r="OR28" s="103"/>
      <c r="OS28" s="103"/>
      <c r="OT28" s="103"/>
      <c r="OU28" s="103"/>
      <c r="OV28" s="103"/>
      <c r="OW28" s="103"/>
      <c r="OX28" s="103"/>
      <c r="OY28" s="103"/>
      <c r="OZ28" s="103"/>
      <c r="PA28" s="103"/>
      <c r="PB28" s="103"/>
      <c r="PC28" s="103"/>
      <c r="PD28" s="103"/>
      <c r="PE28" s="103"/>
      <c r="PF28" s="103"/>
      <c r="PG28" s="103"/>
      <c r="PH28" s="103"/>
      <c r="PI28" s="103"/>
      <c r="PJ28" s="103"/>
      <c r="PK28" s="103"/>
      <c r="PL28" s="103"/>
      <c r="PM28" s="103"/>
      <c r="PN28" s="103"/>
      <c r="PO28" s="103"/>
      <c r="PP28" s="103"/>
      <c r="PQ28" s="103"/>
      <c r="PR28" s="103"/>
      <c r="PS28" s="103"/>
      <c r="PT28" s="103"/>
      <c r="PU28" s="103"/>
      <c r="PV28" s="103"/>
      <c r="PW28" s="103"/>
      <c r="PX28" s="103"/>
      <c r="PY28" s="103"/>
      <c r="PZ28" s="103"/>
      <c r="QA28" s="103"/>
      <c r="QB28" s="103"/>
      <c r="QC28" s="103"/>
      <c r="QD28" s="103"/>
      <c r="QE28" s="103"/>
      <c r="QF28" s="103"/>
      <c r="QG28" s="103"/>
      <c r="QH28" s="103"/>
      <c r="QI28" s="103"/>
      <c r="QJ28" s="103"/>
      <c r="QK28" s="103"/>
      <c r="QL28" s="103"/>
      <c r="QM28" s="103"/>
      <c r="QN28" s="103"/>
      <c r="QO28" s="103"/>
      <c r="QP28" s="103"/>
      <c r="QQ28" s="103"/>
      <c r="QR28" s="103"/>
      <c r="QS28" s="103"/>
      <c r="QT28" s="103"/>
      <c r="QU28" s="103"/>
      <c r="QV28" s="103"/>
      <c r="QW28" s="103"/>
      <c r="QX28" s="103"/>
      <c r="QY28" s="103"/>
      <c r="QZ28" s="103"/>
      <c r="RA28" s="103"/>
      <c r="RB28" s="103"/>
      <c r="RC28" s="103"/>
      <c r="RD28" s="103"/>
      <c r="RE28" s="103"/>
      <c r="RF28" s="103"/>
      <c r="RG28" s="103"/>
      <c r="RH28" s="103"/>
      <c r="RI28" s="103"/>
      <c r="RJ28" s="103"/>
      <c r="RK28" s="103"/>
      <c r="RL28" s="103"/>
      <c r="RM28" s="103"/>
      <c r="RN28" s="103"/>
      <c r="RO28" s="103"/>
      <c r="RP28" s="103"/>
      <c r="RQ28" s="103"/>
      <c r="RR28" s="103"/>
      <c r="RS28" s="103"/>
      <c r="RT28" s="103"/>
      <c r="RU28" s="103"/>
      <c r="RV28" s="103"/>
      <c r="RW28" s="103"/>
      <c r="RX28" s="103"/>
      <c r="RY28" s="103"/>
      <c r="RZ28" s="103"/>
      <c r="SA28" s="103"/>
      <c r="SB28" s="103"/>
      <c r="SC28" s="103"/>
      <c r="SD28" s="103"/>
      <c r="SE28" s="103"/>
      <c r="SF28" s="103"/>
      <c r="SG28" s="103"/>
      <c r="SH28" s="103"/>
      <c r="SI28" s="103"/>
      <c r="SJ28" s="103"/>
      <c r="SK28" s="103"/>
      <c r="SL28" s="103"/>
      <c r="SM28" s="103"/>
      <c r="SN28" s="103"/>
      <c r="SO28" s="103"/>
      <c r="SP28" s="103"/>
      <c r="SQ28" s="103"/>
      <c r="SR28" s="103"/>
      <c r="SS28" s="103"/>
      <c r="ST28" s="103"/>
      <c r="SU28" s="103"/>
      <c r="SV28" s="103"/>
      <c r="SW28" s="103"/>
      <c r="SX28" s="103"/>
      <c r="SY28" s="103"/>
      <c r="SZ28" s="103"/>
      <c r="TA28" s="103"/>
      <c r="TB28" s="103"/>
      <c r="TC28" s="103"/>
      <c r="TD28" s="103"/>
      <c r="TE28" s="103"/>
      <c r="TF28" s="103"/>
      <c r="TG28" s="103"/>
      <c r="TH28" s="103"/>
      <c r="TI28" s="103"/>
      <c r="TJ28" s="103"/>
      <c r="TK28" s="103"/>
      <c r="TL28" s="103"/>
      <c r="TM28" s="103"/>
      <c r="TN28" s="103"/>
      <c r="TO28" s="103"/>
      <c r="TP28" s="103"/>
      <c r="TQ28" s="103"/>
      <c r="TR28" s="103"/>
      <c r="TS28" s="103"/>
      <c r="TT28" s="103"/>
      <c r="TU28" s="103"/>
      <c r="TV28" s="103"/>
      <c r="TW28" s="103"/>
      <c r="TX28" s="103"/>
      <c r="TY28" s="103"/>
      <c r="TZ28" s="103"/>
      <c r="UA28" s="103"/>
      <c r="UB28" s="103"/>
      <c r="UC28" s="103"/>
      <c r="UD28" s="103"/>
      <c r="UE28" s="103"/>
      <c r="UF28" s="103"/>
      <c r="UG28" s="103"/>
      <c r="UH28" s="103"/>
      <c r="UI28" s="103"/>
      <c r="UJ28" s="103"/>
      <c r="UK28" s="103"/>
      <c r="UL28" s="103"/>
      <c r="UM28" s="103"/>
      <c r="UN28" s="103"/>
      <c r="UO28" s="103"/>
      <c r="UP28" s="103"/>
      <c r="UQ28" s="103"/>
      <c r="UR28" s="103"/>
      <c r="US28" s="103"/>
      <c r="UT28" s="103"/>
      <c r="UU28" s="103"/>
      <c r="UV28" s="103"/>
      <c r="UW28" s="103"/>
      <c r="UX28" s="103"/>
      <c r="UY28" s="103"/>
      <c r="UZ28" s="103"/>
      <c r="VA28" s="103"/>
      <c r="VB28" s="103"/>
      <c r="VC28" s="103"/>
      <c r="VD28" s="103"/>
      <c r="VE28" s="103"/>
      <c r="VF28" s="103"/>
      <c r="VG28" s="103"/>
      <c r="VH28" s="103"/>
      <c r="VI28" s="103"/>
      <c r="VJ28" s="103"/>
      <c r="VK28" s="103"/>
      <c r="VL28" s="103"/>
      <c r="VM28" s="103"/>
      <c r="VN28" s="103"/>
      <c r="VO28" s="103"/>
      <c r="VP28" s="103"/>
      <c r="VQ28" s="103"/>
      <c r="VR28" s="103"/>
      <c r="VS28" s="103"/>
      <c r="VT28" s="103"/>
      <c r="VU28" s="103"/>
      <c r="VV28" s="103"/>
      <c r="VW28" s="103"/>
      <c r="VX28" s="103"/>
      <c r="VY28" s="103"/>
      <c r="VZ28" s="103"/>
      <c r="WA28" s="103"/>
      <c r="WB28" s="103"/>
      <c r="WC28" s="103"/>
      <c r="WD28" s="103"/>
      <c r="WE28" s="103"/>
      <c r="WF28" s="103"/>
      <c r="WG28" s="103"/>
      <c r="WH28" s="103"/>
      <c r="WI28" s="103"/>
      <c r="WJ28" s="103"/>
      <c r="WK28" s="103"/>
      <c r="WL28" s="103"/>
      <c r="WM28" s="103"/>
      <c r="WN28" s="103"/>
      <c r="WO28" s="103"/>
      <c r="WP28" s="103"/>
      <c r="WQ28" s="103"/>
      <c r="WR28" s="103"/>
      <c r="WS28" s="103"/>
      <c r="WT28" s="103"/>
      <c r="WU28" s="103"/>
      <c r="WV28" s="103"/>
      <c r="WW28" s="103"/>
      <c r="WX28" s="103"/>
      <c r="WY28" s="103"/>
      <c r="WZ28" s="103"/>
      <c r="XA28" s="103"/>
      <c r="XB28" s="103"/>
      <c r="XC28" s="103"/>
      <c r="XD28" s="103"/>
      <c r="XE28" s="103"/>
      <c r="XF28" s="103"/>
      <c r="XG28" s="103"/>
      <c r="XH28" s="103"/>
      <c r="XI28" s="103"/>
      <c r="XJ28" s="103"/>
      <c r="XK28" s="103"/>
      <c r="XL28" s="103"/>
      <c r="XM28" s="103"/>
      <c r="XN28" s="103"/>
      <c r="XO28" s="103"/>
      <c r="XP28" s="103"/>
      <c r="XQ28" s="103"/>
      <c r="XR28" s="103"/>
      <c r="XS28" s="103"/>
      <c r="XT28" s="103"/>
      <c r="XU28" s="103"/>
      <c r="XV28" s="103"/>
      <c r="XW28" s="103"/>
      <c r="XX28" s="103"/>
      <c r="XY28" s="103"/>
      <c r="XZ28" s="103"/>
      <c r="YA28" s="103"/>
      <c r="YB28" s="103"/>
      <c r="YC28" s="103"/>
      <c r="YD28" s="103"/>
      <c r="YE28" s="103"/>
      <c r="YF28" s="103"/>
      <c r="YG28" s="103"/>
      <c r="YH28" s="103"/>
      <c r="YI28" s="103"/>
      <c r="YJ28" s="103"/>
      <c r="YK28" s="103"/>
      <c r="YL28" s="103"/>
      <c r="YM28" s="103"/>
      <c r="YN28" s="103"/>
      <c r="YO28" s="103"/>
      <c r="YP28" s="103"/>
      <c r="YQ28" s="103"/>
      <c r="YR28" s="103"/>
      <c r="YS28" s="103"/>
      <c r="YT28" s="103"/>
      <c r="YU28" s="103"/>
      <c r="YV28" s="103"/>
      <c r="YW28" s="103"/>
      <c r="YX28" s="103"/>
      <c r="YY28" s="103"/>
      <c r="YZ28" s="103"/>
      <c r="ZA28" s="103"/>
      <c r="ZB28" s="103"/>
      <c r="ZC28" s="103"/>
      <c r="ZD28" s="103"/>
      <c r="ZE28" s="103"/>
      <c r="ZF28" s="103"/>
      <c r="ZG28" s="103"/>
      <c r="ZH28" s="103"/>
      <c r="ZI28" s="103"/>
      <c r="ZJ28" s="103"/>
      <c r="ZK28" s="103"/>
      <c r="ZL28" s="103"/>
      <c r="ZM28" s="103"/>
      <c r="ZN28" s="103"/>
      <c r="ZO28" s="103"/>
      <c r="ZP28" s="103"/>
      <c r="ZQ28" s="103"/>
      <c r="ZR28" s="103"/>
      <c r="ZS28" s="103"/>
      <c r="ZT28" s="103"/>
      <c r="ZU28" s="103"/>
      <c r="ZV28" s="103"/>
      <c r="ZW28" s="103"/>
      <c r="ZX28" s="103"/>
      <c r="ZY28" s="103"/>
      <c r="ZZ28" s="103"/>
      <c r="AAA28" s="103"/>
      <c r="AAB28" s="103"/>
      <c r="AAC28" s="103"/>
      <c r="AAD28" s="103"/>
      <c r="AAE28" s="103"/>
      <c r="AAF28" s="103"/>
      <c r="AAG28" s="103"/>
      <c r="AAH28" s="103"/>
      <c r="AAI28" s="103"/>
      <c r="AAJ28" s="103"/>
      <c r="AAK28" s="103"/>
      <c r="AAL28" s="103"/>
      <c r="AAM28" s="103"/>
      <c r="AAN28" s="103"/>
      <c r="AAO28" s="103"/>
      <c r="AAP28" s="103"/>
      <c r="AAQ28" s="103"/>
      <c r="AAR28" s="103"/>
      <c r="AAS28" s="103"/>
      <c r="AAT28" s="103"/>
      <c r="AAU28" s="103"/>
      <c r="AAV28" s="103"/>
      <c r="AAW28" s="103"/>
      <c r="AAX28" s="103"/>
      <c r="AAY28" s="103"/>
      <c r="AAZ28" s="103"/>
      <c r="ABA28" s="103"/>
      <c r="ABB28" s="103"/>
      <c r="ABC28" s="103"/>
      <c r="ABD28" s="103"/>
      <c r="ABE28" s="103"/>
      <c r="ABF28" s="103"/>
      <c r="ABG28" s="103"/>
      <c r="ABH28" s="103"/>
      <c r="ABI28" s="103"/>
      <c r="ABJ28" s="103"/>
      <c r="ABK28" s="103"/>
      <c r="ABL28" s="103"/>
      <c r="ABM28" s="103"/>
      <c r="ABN28" s="103"/>
      <c r="ABO28" s="103"/>
      <c r="ABP28" s="103"/>
      <c r="ABQ28" s="103"/>
      <c r="ABR28" s="103"/>
      <c r="ABS28" s="103"/>
      <c r="ABT28" s="103"/>
      <c r="ABU28" s="103"/>
      <c r="ABV28" s="103"/>
      <c r="ABW28" s="103"/>
      <c r="ABX28" s="103"/>
      <c r="ABY28" s="103"/>
      <c r="ABZ28" s="103"/>
      <c r="ACA28" s="103"/>
      <c r="ACB28" s="103"/>
      <c r="ACC28" s="103"/>
      <c r="ACD28" s="103"/>
      <c r="ACE28" s="103"/>
      <c r="ACF28" s="103"/>
      <c r="ACG28" s="103"/>
      <c r="ACH28" s="103"/>
      <c r="ACI28" s="103"/>
      <c r="ACJ28" s="103"/>
      <c r="ACK28" s="103"/>
      <c r="ACL28" s="103"/>
      <c r="ACM28" s="103"/>
      <c r="ACN28" s="103"/>
      <c r="ACO28" s="103"/>
      <c r="ACP28" s="103"/>
      <c r="ACQ28" s="103"/>
      <c r="ACR28" s="103"/>
      <c r="ACS28" s="103"/>
      <c r="ACT28" s="103"/>
      <c r="ACU28" s="103"/>
      <c r="ACV28" s="103"/>
      <c r="ACW28" s="103"/>
      <c r="ACX28" s="103"/>
      <c r="ACY28" s="103"/>
      <c r="ACZ28" s="103"/>
      <c r="ADA28" s="103"/>
      <c r="ADB28" s="103"/>
      <c r="ADC28" s="103"/>
      <c r="ADD28" s="103"/>
      <c r="ADE28" s="103"/>
      <c r="ADF28" s="103"/>
      <c r="ADG28" s="103"/>
      <c r="ADH28" s="103"/>
      <c r="ADI28" s="103"/>
      <c r="ADJ28" s="103"/>
      <c r="ADK28" s="103"/>
      <c r="ADL28" s="103"/>
      <c r="ADM28" s="103"/>
      <c r="ADN28" s="103"/>
      <c r="ADO28" s="103"/>
      <c r="ADP28" s="103"/>
      <c r="ADQ28" s="103"/>
      <c r="ADR28" s="103"/>
      <c r="ADS28" s="103"/>
      <c r="ADT28" s="103"/>
      <c r="ADU28" s="103"/>
      <c r="ADV28" s="103"/>
      <c r="ADW28" s="103"/>
      <c r="ADX28" s="103"/>
      <c r="ADY28" s="103"/>
      <c r="ADZ28" s="103"/>
      <c r="AEA28" s="103"/>
      <c r="AEB28" s="103"/>
      <c r="AEC28" s="103"/>
      <c r="AED28" s="103"/>
      <c r="AEE28" s="103"/>
      <c r="AEF28" s="103"/>
      <c r="AEG28" s="103"/>
      <c r="AEH28" s="103"/>
      <c r="AEI28" s="103"/>
      <c r="AEJ28" s="103"/>
      <c r="AEK28" s="103"/>
      <c r="AEL28" s="103"/>
      <c r="AEM28" s="103"/>
      <c r="AEN28" s="103"/>
      <c r="AEO28" s="103"/>
      <c r="AEP28" s="103"/>
      <c r="AEQ28" s="103"/>
      <c r="AER28" s="103"/>
      <c r="AES28" s="103"/>
      <c r="AET28" s="103"/>
      <c r="AEU28" s="103"/>
      <c r="AEV28" s="103"/>
      <c r="AEW28" s="103"/>
      <c r="AEX28" s="103"/>
      <c r="AEY28" s="103"/>
      <c r="AEZ28" s="103"/>
      <c r="AFA28" s="103"/>
      <c r="AFB28" s="103"/>
      <c r="AFC28" s="103"/>
      <c r="AFD28" s="103"/>
      <c r="AFE28" s="103"/>
      <c r="AFF28" s="103"/>
      <c r="AFG28" s="103"/>
      <c r="AFH28" s="103"/>
      <c r="AFI28" s="103"/>
      <c r="AFJ28" s="103"/>
      <c r="AFK28" s="103"/>
      <c r="AFL28" s="103"/>
      <c r="AFM28" s="103"/>
      <c r="AFN28" s="103"/>
      <c r="AFO28" s="103"/>
      <c r="AFP28" s="103"/>
      <c r="AFQ28" s="103"/>
      <c r="AFR28" s="103"/>
      <c r="AFS28" s="103"/>
      <c r="AFT28" s="103"/>
      <c r="AFU28" s="103"/>
      <c r="AFV28" s="103"/>
      <c r="AFW28" s="103"/>
      <c r="AFX28" s="103"/>
      <c r="AFY28" s="103"/>
      <c r="AFZ28" s="103"/>
      <c r="AGA28" s="103"/>
      <c r="AGB28" s="103"/>
      <c r="AGC28" s="103"/>
      <c r="AGD28" s="103"/>
      <c r="AGE28" s="103"/>
      <c r="AGF28" s="103"/>
      <c r="AGG28" s="103"/>
      <c r="AGH28" s="103"/>
      <c r="AGI28" s="103"/>
      <c r="AGJ28" s="103"/>
      <c r="AGK28" s="103"/>
      <c r="AGL28" s="103"/>
      <c r="AGM28" s="103"/>
      <c r="AGN28" s="103"/>
      <c r="AGO28" s="103"/>
      <c r="AGP28" s="103"/>
      <c r="AGQ28" s="103"/>
      <c r="AGR28" s="103"/>
      <c r="AGS28" s="103"/>
      <c r="AGT28" s="103"/>
      <c r="AGU28" s="103"/>
      <c r="AGV28" s="103"/>
      <c r="AGW28" s="103"/>
      <c r="AGX28" s="103"/>
      <c r="AGY28" s="103"/>
      <c r="AGZ28" s="103"/>
      <c r="AHA28" s="103"/>
      <c r="AHB28" s="103"/>
      <c r="AHC28" s="103"/>
      <c r="AHD28" s="103"/>
      <c r="AHE28" s="103"/>
      <c r="AHF28" s="103"/>
      <c r="AHG28" s="103"/>
      <c r="AHH28" s="103"/>
      <c r="AHI28" s="103"/>
      <c r="AHJ28" s="103"/>
      <c r="AHK28" s="103"/>
      <c r="AHL28" s="103"/>
      <c r="AHM28" s="103"/>
      <c r="AHN28" s="103"/>
      <c r="AHO28" s="103"/>
      <c r="AHP28" s="103"/>
      <c r="AHQ28" s="103"/>
      <c r="AHR28" s="103"/>
      <c r="AHS28" s="103"/>
      <c r="AHT28" s="103"/>
      <c r="AHU28" s="103"/>
      <c r="AHV28" s="103"/>
      <c r="AHW28" s="103"/>
      <c r="AHX28" s="103"/>
      <c r="AHY28" s="103"/>
      <c r="AHZ28" s="103"/>
      <c r="AIA28" s="103"/>
      <c r="AIB28" s="103"/>
      <c r="AIC28" s="103"/>
      <c r="AID28" s="103"/>
      <c r="AIE28" s="103"/>
      <c r="AIF28" s="103"/>
      <c r="AIG28" s="103"/>
      <c r="AIH28" s="103"/>
      <c r="AII28" s="103"/>
      <c r="AIJ28" s="103"/>
      <c r="AIK28" s="103"/>
      <c r="AIL28" s="103"/>
      <c r="AIM28" s="103"/>
      <c r="AIN28" s="103"/>
      <c r="AIO28" s="103"/>
      <c r="AIP28" s="103"/>
      <c r="AIQ28" s="103"/>
      <c r="AIR28" s="103"/>
      <c r="AIS28" s="103"/>
      <c r="AIT28" s="103"/>
      <c r="AIU28" s="103"/>
      <c r="AIV28" s="103"/>
      <c r="AIW28" s="103"/>
      <c r="AIX28" s="103"/>
      <c r="AIY28" s="103"/>
      <c r="AIZ28" s="103"/>
      <c r="AJA28" s="103"/>
      <c r="AJB28" s="103"/>
      <c r="AJC28" s="103"/>
      <c r="AJD28" s="103"/>
      <c r="AJE28" s="103"/>
      <c r="AJF28" s="103"/>
      <c r="AJG28" s="103"/>
      <c r="AJH28" s="103"/>
      <c r="AJI28" s="103"/>
      <c r="AJJ28" s="103"/>
      <c r="AJK28" s="103"/>
      <c r="AJL28" s="103"/>
      <c r="AJM28" s="103"/>
      <c r="AJN28" s="103"/>
      <c r="AJO28" s="103"/>
      <c r="AJP28" s="103"/>
      <c r="AJQ28" s="103"/>
      <c r="AJR28" s="103"/>
      <c r="AJS28" s="103"/>
      <c r="AJT28" s="103"/>
      <c r="AJU28" s="103"/>
      <c r="AJV28" s="103"/>
      <c r="AJW28" s="103"/>
      <c r="AJX28" s="103"/>
      <c r="AJY28" s="103"/>
      <c r="AJZ28" s="103"/>
      <c r="AKA28" s="103"/>
      <c r="AKB28" s="103"/>
      <c r="AKC28" s="103"/>
      <c r="AKD28" s="103"/>
      <c r="AKE28" s="103"/>
      <c r="AKF28" s="103"/>
      <c r="AKG28" s="103"/>
      <c r="AKH28" s="103"/>
      <c r="AKI28" s="103"/>
      <c r="AKJ28" s="103"/>
      <c r="AKK28" s="103"/>
      <c r="AKL28" s="103"/>
      <c r="AKM28" s="103"/>
      <c r="AKN28" s="103"/>
      <c r="AKO28" s="103"/>
      <c r="AKP28" s="103"/>
      <c r="AKQ28" s="103"/>
      <c r="AKR28" s="103"/>
      <c r="AKS28" s="103"/>
      <c r="AKT28" s="103"/>
      <c r="AKU28" s="103"/>
      <c r="AKV28" s="103"/>
      <c r="AKW28" s="103"/>
      <c r="AKX28" s="103"/>
      <c r="AKY28" s="103"/>
      <c r="AKZ28" s="103"/>
      <c r="ALA28" s="103"/>
      <c r="ALB28" s="103"/>
      <c r="ALC28" s="103"/>
      <c r="ALD28" s="103"/>
      <c r="ALE28" s="103"/>
      <c r="ALF28" s="103"/>
      <c r="ALG28" s="103"/>
      <c r="ALH28" s="103"/>
      <c r="ALI28" s="103"/>
      <c r="ALJ28" s="103"/>
      <c r="ALK28" s="103"/>
      <c r="ALL28" s="103"/>
      <c r="ALM28" s="103"/>
      <c r="ALN28" s="103"/>
      <c r="ALO28" s="103"/>
      <c r="ALP28" s="103"/>
      <c r="ALQ28" s="103"/>
      <c r="ALR28" s="103"/>
      <c r="ALS28" s="103"/>
      <c r="ALT28" s="103"/>
      <c r="ALU28" s="103"/>
      <c r="ALV28" s="103"/>
      <c r="ALW28" s="103"/>
      <c r="ALX28" s="103"/>
      <c r="ALY28" s="103"/>
      <c r="ALZ28" s="103"/>
      <c r="AMA28" s="103"/>
      <c r="AMB28" s="103"/>
      <c r="AMC28" s="103"/>
      <c r="AMD28" s="103"/>
      <c r="AME28" s="103"/>
      <c r="AMF28" s="103"/>
      <c r="AMG28" s="103"/>
      <c r="AMH28" s="103"/>
      <c r="AMI28" s="103"/>
      <c r="AMJ28" s="103"/>
      <c r="AMK28" s="103"/>
      <c r="AML28" s="103"/>
    </row>
    <row r="29" spans="1:1026" ht="21.75" customHeight="1" thickBot="1" x14ac:dyDescent="0.35">
      <c r="A29" s="138" t="s">
        <v>15</v>
      </c>
      <c r="B29" s="139"/>
      <c r="C29" s="139"/>
      <c r="D29" s="139"/>
      <c r="E29" s="139"/>
      <c r="F29" s="139"/>
      <c r="G29" s="140"/>
    </row>
    <row r="30" spans="1:1026" ht="24.75" customHeight="1" thickBot="1" x14ac:dyDescent="0.35">
      <c r="A30" s="128" t="s">
        <v>16</v>
      </c>
      <c r="B30" s="129"/>
      <c r="C30" s="129"/>
      <c r="D30" s="129"/>
      <c r="E30" s="129"/>
      <c r="F30" s="129"/>
      <c r="G30" s="130"/>
    </row>
    <row r="31" spans="1:1026" ht="18" thickBot="1" x14ac:dyDescent="0.35">
      <c r="A31" s="30" t="s">
        <v>17</v>
      </c>
      <c r="B31" s="41" t="s">
        <v>18</v>
      </c>
      <c r="C31" s="19">
        <f>C32</f>
        <v>2919655</v>
      </c>
      <c r="D31" s="19">
        <f>D32</f>
        <v>2198779</v>
      </c>
      <c r="E31" s="19">
        <f>E32</f>
        <v>2031290</v>
      </c>
      <c r="F31" s="42">
        <f>E31/D31*100</f>
        <v>92.382635999343279</v>
      </c>
      <c r="G31" s="20">
        <f>E31-D31</f>
        <v>-167489</v>
      </c>
      <c r="H31" s="10"/>
    </row>
    <row r="32" spans="1:1026" ht="67.5" customHeight="1" thickBot="1" x14ac:dyDescent="0.35">
      <c r="A32" s="39" t="s">
        <v>19</v>
      </c>
      <c r="B32" s="40" t="s">
        <v>20</v>
      </c>
      <c r="C32" s="22">
        <v>2919655</v>
      </c>
      <c r="D32" s="22">
        <v>2198779</v>
      </c>
      <c r="E32" s="22">
        <v>2031290</v>
      </c>
      <c r="F32" s="22">
        <f t="shared" ref="F32:F39" si="12">E32/D32*100</f>
        <v>92.382635999343279</v>
      </c>
      <c r="G32" s="43">
        <f t="shared" ref="G32:G43" si="13">E32-D32</f>
        <v>-167489</v>
      </c>
    </row>
    <row r="33" spans="1:7" ht="40.5" customHeight="1" thickBot="1" x14ac:dyDescent="0.35">
      <c r="A33" s="38" t="s">
        <v>21</v>
      </c>
      <c r="B33" s="25" t="s">
        <v>22</v>
      </c>
      <c r="C33" s="19">
        <f>C34</f>
        <v>1000000</v>
      </c>
      <c r="D33" s="19">
        <f>D34</f>
        <v>1000000</v>
      </c>
      <c r="E33" s="19">
        <f>E34</f>
        <v>1000000</v>
      </c>
      <c r="F33" s="19">
        <f t="shared" si="12"/>
        <v>100</v>
      </c>
      <c r="G33" s="20">
        <f t="shared" si="13"/>
        <v>0</v>
      </c>
    </row>
    <row r="34" spans="1:7" ht="37.5" customHeight="1" thickBot="1" x14ac:dyDescent="0.35">
      <c r="A34" s="36" t="s">
        <v>23</v>
      </c>
      <c r="B34" s="37" t="s">
        <v>24</v>
      </c>
      <c r="C34" s="22">
        <v>1000000</v>
      </c>
      <c r="D34" s="22">
        <v>1000000</v>
      </c>
      <c r="E34" s="22">
        <v>1000000</v>
      </c>
      <c r="F34" s="22">
        <f t="shared" si="12"/>
        <v>100</v>
      </c>
      <c r="G34" s="43">
        <f t="shared" si="13"/>
        <v>0</v>
      </c>
    </row>
    <row r="35" spans="1:7" ht="37.5" customHeight="1" thickBot="1" x14ac:dyDescent="0.35">
      <c r="A35" s="70" t="s">
        <v>45</v>
      </c>
      <c r="B35" s="25" t="s">
        <v>46</v>
      </c>
      <c r="C35" s="75">
        <f>C36</f>
        <v>70000</v>
      </c>
      <c r="D35" s="75">
        <f t="shared" ref="D35:G35" si="14">D36</f>
        <v>70000</v>
      </c>
      <c r="E35" s="75">
        <f t="shared" si="14"/>
        <v>0</v>
      </c>
      <c r="F35" s="75">
        <f t="shared" si="14"/>
        <v>0</v>
      </c>
      <c r="G35" s="75">
        <f t="shared" si="14"/>
        <v>-70000</v>
      </c>
    </row>
    <row r="36" spans="1:7" ht="37.5" customHeight="1" thickBot="1" x14ac:dyDescent="0.35">
      <c r="A36" s="71" t="s">
        <v>47</v>
      </c>
      <c r="B36" s="23" t="s">
        <v>39</v>
      </c>
      <c r="C36" s="72">
        <v>70000</v>
      </c>
      <c r="D36" s="72">
        <v>70000</v>
      </c>
      <c r="E36" s="72">
        <v>0</v>
      </c>
      <c r="F36" s="73">
        <f t="shared" si="12"/>
        <v>0</v>
      </c>
      <c r="G36" s="74">
        <f t="shared" si="13"/>
        <v>-70000</v>
      </c>
    </row>
    <row r="37" spans="1:7" ht="37.5" customHeight="1" thickBot="1" x14ac:dyDescent="0.35">
      <c r="A37" s="35" t="s">
        <v>35</v>
      </c>
      <c r="B37" s="25" t="s">
        <v>40</v>
      </c>
      <c r="C37" s="19">
        <f>C38</f>
        <v>32591</v>
      </c>
      <c r="D37" s="19">
        <f t="shared" ref="D37:G37" si="15">D38</f>
        <v>32591</v>
      </c>
      <c r="E37" s="19">
        <f t="shared" si="15"/>
        <v>32591</v>
      </c>
      <c r="F37" s="19">
        <f t="shared" si="15"/>
        <v>100</v>
      </c>
      <c r="G37" s="20">
        <f t="shared" si="15"/>
        <v>0</v>
      </c>
    </row>
    <row r="38" spans="1:7" ht="50.4" customHeight="1" thickBot="1" x14ac:dyDescent="0.35">
      <c r="A38" s="34" t="s">
        <v>36</v>
      </c>
      <c r="B38" s="27" t="s">
        <v>37</v>
      </c>
      <c r="C38" s="22">
        <v>32591</v>
      </c>
      <c r="D38" s="22">
        <v>32591</v>
      </c>
      <c r="E38" s="22">
        <v>32591</v>
      </c>
      <c r="F38" s="22">
        <f>E38/D38*100</f>
        <v>100</v>
      </c>
      <c r="G38" s="43">
        <f>E38-D38</f>
        <v>0</v>
      </c>
    </row>
    <row r="39" spans="1:7" ht="30.75" customHeight="1" thickBot="1" x14ac:dyDescent="0.35">
      <c r="A39" s="32" t="s">
        <v>25</v>
      </c>
      <c r="B39" s="33" t="s">
        <v>26</v>
      </c>
      <c r="C39" s="101">
        <f>C31+C33+C37+C35</f>
        <v>4022246</v>
      </c>
      <c r="D39" s="101">
        <f t="shared" ref="D39:E39" si="16">D31+D33+D37+D35</f>
        <v>3301370</v>
      </c>
      <c r="E39" s="101">
        <f t="shared" si="16"/>
        <v>3063881</v>
      </c>
      <c r="F39" s="112">
        <f t="shared" si="12"/>
        <v>92.806350091022821</v>
      </c>
      <c r="G39" s="102">
        <f t="shared" si="13"/>
        <v>-237489</v>
      </c>
    </row>
    <row r="40" spans="1:7" ht="28.5" customHeight="1" thickBot="1" x14ac:dyDescent="0.35">
      <c r="A40" s="125" t="s">
        <v>27</v>
      </c>
      <c r="B40" s="125"/>
      <c r="C40" s="125"/>
      <c r="D40" s="125"/>
      <c r="E40" s="125"/>
      <c r="F40" s="125"/>
      <c r="G40" s="125"/>
    </row>
    <row r="41" spans="1:7" ht="28.5" customHeight="1" thickBot="1" x14ac:dyDescent="0.35">
      <c r="A41" s="30" t="s">
        <v>17</v>
      </c>
      <c r="B41" s="41" t="s">
        <v>18</v>
      </c>
      <c r="C41" s="50">
        <f>C42</f>
        <v>0</v>
      </c>
      <c r="D41" s="50">
        <f t="shared" ref="D41:G41" si="17">D42</f>
        <v>0</v>
      </c>
      <c r="E41" s="50">
        <f t="shared" si="17"/>
        <v>370742</v>
      </c>
      <c r="F41" s="50">
        <f t="shared" si="17"/>
        <v>0</v>
      </c>
      <c r="G41" s="50">
        <f t="shared" si="17"/>
        <v>370742</v>
      </c>
    </row>
    <row r="42" spans="1:7" ht="63" customHeight="1" thickBot="1" x14ac:dyDescent="0.35">
      <c r="A42" s="39" t="s">
        <v>19</v>
      </c>
      <c r="B42" s="40" t="s">
        <v>20</v>
      </c>
      <c r="C42" s="88">
        <v>0</v>
      </c>
      <c r="D42" s="88">
        <v>0</v>
      </c>
      <c r="E42" s="88">
        <v>370742</v>
      </c>
      <c r="F42" s="85">
        <v>0</v>
      </c>
      <c r="G42" s="89">
        <f>E42-D42</f>
        <v>370742</v>
      </c>
    </row>
    <row r="43" spans="1:7" ht="28.5" customHeight="1" thickBot="1" x14ac:dyDescent="0.35">
      <c r="A43" s="24">
        <v>7000</v>
      </c>
      <c r="B43" s="25" t="s">
        <v>22</v>
      </c>
      <c r="C43" s="19">
        <f>C44</f>
        <v>20000</v>
      </c>
      <c r="D43" s="19">
        <f>D44</f>
        <v>20000</v>
      </c>
      <c r="E43" s="19">
        <f>E44</f>
        <v>20000</v>
      </c>
      <c r="F43" s="19">
        <f>F44</f>
        <v>100</v>
      </c>
      <c r="G43" s="20">
        <f t="shared" si="13"/>
        <v>0</v>
      </c>
    </row>
    <row r="44" spans="1:7" ht="43.5" customHeight="1" thickBot="1" x14ac:dyDescent="0.35">
      <c r="A44" s="76">
        <v>7370</v>
      </c>
      <c r="B44" s="77" t="s">
        <v>24</v>
      </c>
      <c r="C44" s="78">
        <v>20000</v>
      </c>
      <c r="D44" s="78">
        <v>20000</v>
      </c>
      <c r="E44" s="78">
        <v>20000</v>
      </c>
      <c r="F44" s="85">
        <f t="shared" ref="F44" si="18">E44/C44*100</f>
        <v>100</v>
      </c>
      <c r="G44" s="79">
        <f t="shared" ref="G44" si="19">E44-D44</f>
        <v>0</v>
      </c>
    </row>
    <row r="45" spans="1:7" ht="29.25" customHeight="1" thickBot="1" x14ac:dyDescent="0.35">
      <c r="A45" s="24">
        <v>8000</v>
      </c>
      <c r="B45" s="25" t="s">
        <v>38</v>
      </c>
      <c r="C45" s="19">
        <f>C46</f>
        <v>1590000</v>
      </c>
      <c r="D45" s="19">
        <f t="shared" ref="D45:G45" si="20">D46</f>
        <v>1590000</v>
      </c>
      <c r="E45" s="83">
        <f t="shared" si="20"/>
        <v>179896</v>
      </c>
      <c r="F45" s="80">
        <f t="shared" si="20"/>
        <v>11.314213836477988</v>
      </c>
      <c r="G45" s="81">
        <f t="shared" si="20"/>
        <v>-1410104</v>
      </c>
    </row>
    <row r="46" spans="1:7" ht="31.5" customHeight="1" thickBot="1" x14ac:dyDescent="0.35">
      <c r="A46" s="26">
        <v>8240</v>
      </c>
      <c r="B46" s="27" t="s">
        <v>39</v>
      </c>
      <c r="C46" s="28">
        <v>1590000</v>
      </c>
      <c r="D46" s="29">
        <v>1590000</v>
      </c>
      <c r="E46" s="22">
        <v>179896</v>
      </c>
      <c r="F46" s="87">
        <f>E46/D46*100</f>
        <v>11.314213836477988</v>
      </c>
      <c r="G46" s="120">
        <f>E46-D46</f>
        <v>-1410104</v>
      </c>
    </row>
    <row r="47" spans="1:7" ht="40.5" customHeight="1" thickBot="1" x14ac:dyDescent="0.35">
      <c r="A47" s="30" t="s">
        <v>25</v>
      </c>
      <c r="B47" s="31" t="s">
        <v>28</v>
      </c>
      <c r="C47" s="109">
        <f>C43+C45+C41</f>
        <v>1610000</v>
      </c>
      <c r="D47" s="109">
        <f t="shared" ref="D47:G47" si="21">D43+D45+D41</f>
        <v>1610000</v>
      </c>
      <c r="E47" s="109">
        <f t="shared" si="21"/>
        <v>570638</v>
      </c>
      <c r="F47" s="110">
        <f>E47/D47*100</f>
        <v>35.443354037267085</v>
      </c>
      <c r="G47" s="111">
        <f t="shared" si="21"/>
        <v>-1039362</v>
      </c>
    </row>
    <row r="48" spans="1:7" ht="33.75" customHeight="1" thickBot="1" x14ac:dyDescent="0.35">
      <c r="A48" s="11"/>
      <c r="B48" s="12" t="s">
        <v>29</v>
      </c>
      <c r="C48" s="21">
        <f>C39+C47</f>
        <v>5632246</v>
      </c>
      <c r="D48" s="21">
        <f>D39+D47</f>
        <v>4911370</v>
      </c>
      <c r="E48" s="21">
        <f>E39+E47</f>
        <v>3634519</v>
      </c>
      <c r="F48" s="84">
        <f>E48/D48*100</f>
        <v>74.002141968534247</v>
      </c>
      <c r="G48" s="82">
        <f>E48-D48</f>
        <v>-1276851</v>
      </c>
    </row>
    <row r="49" spans="1:1026" ht="38.25" customHeight="1" x14ac:dyDescent="0.3">
      <c r="C49" s="14"/>
      <c r="D49" s="14"/>
      <c r="E49" s="14"/>
      <c r="F49" s="14"/>
      <c r="G49" s="14"/>
      <c r="AMF49"/>
      <c r="AMG49"/>
      <c r="AMH49"/>
      <c r="AMI49"/>
      <c r="AMJ49"/>
      <c r="AMK49"/>
      <c r="AML49"/>
    </row>
    <row r="50" spans="1:1026" x14ac:dyDescent="0.3">
      <c r="C50" s="15"/>
      <c r="D50" s="15"/>
      <c r="E50" s="15"/>
      <c r="F50" s="15"/>
      <c r="G50" s="14"/>
    </row>
    <row r="51" spans="1:1026" s="1" customFormat="1" ht="43.5" customHeight="1" x14ac:dyDescent="0.3">
      <c r="A51" s="121" t="s">
        <v>55</v>
      </c>
      <c r="B51" s="121"/>
      <c r="C51" s="114"/>
      <c r="D51" s="114"/>
      <c r="E51" s="115"/>
      <c r="F51" s="122" t="s">
        <v>56</v>
      </c>
      <c r="G51" s="122"/>
    </row>
    <row r="52" spans="1:1026" ht="31.2" customHeight="1" x14ac:dyDescent="0.3">
      <c r="G52" s="1"/>
    </row>
    <row r="53" spans="1:1026" ht="51.6" customHeight="1" x14ac:dyDescent="0.3">
      <c r="A53" s="124" t="s">
        <v>34</v>
      </c>
      <c r="B53" s="124"/>
    </row>
    <row r="54" spans="1:1026" x14ac:dyDescent="0.3"/>
    <row r="55" spans="1:1026" x14ac:dyDescent="0.3">
      <c r="A55" s="123"/>
      <c r="B55" s="123"/>
    </row>
    <row r="56" spans="1:1026" x14ac:dyDescent="0.3"/>
    <row r="57" spans="1:1026" x14ac:dyDescent="0.3"/>
    <row r="58" spans="1:1026" x14ac:dyDescent="0.3"/>
    <row r="59" spans="1:1026" x14ac:dyDescent="0.3"/>
    <row r="60" spans="1:1026" x14ac:dyDescent="0.3"/>
    <row r="61" spans="1:1026" x14ac:dyDescent="0.3"/>
    <row r="62" spans="1:1026" x14ac:dyDescent="0.3"/>
    <row r="63" spans="1:1026" x14ac:dyDescent="0.3"/>
    <row r="64" spans="1:1026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96" x14ac:dyDescent="0.3"/>
    <row r="112" x14ac:dyDescent="0.3"/>
    <row r="1048512" x14ac:dyDescent="0.3"/>
    <row r="1048519" x14ac:dyDescent="0.3"/>
    <row r="1048520" x14ac:dyDescent="0.3"/>
    <row r="1048528" x14ac:dyDescent="0.3"/>
    <row r="1048529" x14ac:dyDescent="0.3"/>
    <row r="1048530" x14ac:dyDescent="0.3"/>
    <row r="1048531" x14ac:dyDescent="0.3"/>
    <row r="1048532" x14ac:dyDescent="0.3"/>
    <row r="1048533" x14ac:dyDescent="0.3"/>
    <row r="1048534" x14ac:dyDescent="0.3"/>
    <row r="1048535" x14ac:dyDescent="0.3"/>
    <row r="1048536" x14ac:dyDescent="0.3"/>
    <row r="1048537" x14ac:dyDescent="0.3"/>
    <row r="1048538" x14ac:dyDescent="0.3"/>
    <row r="1048539" x14ac:dyDescent="0.3"/>
    <row r="1048540" x14ac:dyDescent="0.3"/>
    <row r="1048541" x14ac:dyDescent="0.3"/>
    <row r="1048542" x14ac:dyDescent="0.3"/>
    <row r="1048543" x14ac:dyDescent="0.3"/>
    <row r="1048544" x14ac:dyDescent="0.3"/>
    <row r="1048545" x14ac:dyDescent="0.3"/>
    <row r="1048546" x14ac:dyDescent="0.3"/>
    <row r="1048547" x14ac:dyDescent="0.3"/>
    <row r="1048548" x14ac:dyDescent="0.3"/>
    <row r="1048549" x14ac:dyDescent="0.3"/>
    <row r="1048550" x14ac:dyDescent="0.3"/>
    <row r="1048551" x14ac:dyDescent="0.3"/>
    <row r="1048552" x14ac:dyDescent="0.3"/>
    <row r="1048553" x14ac:dyDescent="0.3"/>
    <row r="1048554" x14ac:dyDescent="0.3"/>
    <row r="1048555" x14ac:dyDescent="0.3"/>
    <row r="1048556" x14ac:dyDescent="0.3"/>
    <row r="1048557" x14ac:dyDescent="0.3"/>
    <row r="1048558" x14ac:dyDescent="0.3"/>
    <row r="1048559" x14ac:dyDescent="0.3"/>
    <row r="1048560" x14ac:dyDescent="0.3"/>
    <row r="1048561" x14ac:dyDescent="0.3"/>
    <row r="1048562" x14ac:dyDescent="0.3"/>
    <row r="1048563" x14ac:dyDescent="0.3"/>
    <row r="1048564" x14ac:dyDescent="0.3"/>
    <row r="1048565" x14ac:dyDescent="0.3"/>
    <row r="1048566" x14ac:dyDescent="0.3"/>
    <row r="1048567" x14ac:dyDescent="0.3"/>
    <row r="1048568" x14ac:dyDescent="0.3"/>
    <row r="1048569" x14ac:dyDescent="0.3"/>
    <row r="1048570" x14ac:dyDescent="0.3"/>
    <row r="1048571" x14ac:dyDescent="0.3"/>
    <row r="1048572" x14ac:dyDescent="0.3"/>
    <row r="1048573" x14ac:dyDescent="0.3"/>
    <row r="1048574" x14ac:dyDescent="0.3"/>
    <row r="1048575" x14ac:dyDescent="0.3"/>
    <row r="1048576" x14ac:dyDescent="0.3"/>
  </sheetData>
  <mergeCells count="14">
    <mergeCell ref="A4:C4"/>
    <mergeCell ref="F3:G3"/>
    <mergeCell ref="A30:G30"/>
    <mergeCell ref="A9:G9"/>
    <mergeCell ref="A8:G8"/>
    <mergeCell ref="A19:G19"/>
    <mergeCell ref="A5:G5"/>
    <mergeCell ref="A29:G29"/>
    <mergeCell ref="F4:G4"/>
    <mergeCell ref="A51:B51"/>
    <mergeCell ref="F51:G51"/>
    <mergeCell ref="A55:B55"/>
    <mergeCell ref="A53:B53"/>
    <mergeCell ref="A40:G40"/>
  </mergeCells>
  <printOptions horizontalCentered="1" gridLines="1"/>
  <pageMargins left="0.39370078740157483" right="0.19685039370078741" top="0.19685039370078741" bottom="0.19685039370078741" header="0.51181102362204722" footer="0.51181102362204722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дод 1</vt:lpstr>
      <vt:lpstr>'дод 1'!Print_Area_0</vt:lpstr>
      <vt:lpstr>'дод 1'!Print_Area_0_0</vt:lpstr>
      <vt:lpstr>'дод 1'!Область_печати</vt:lpstr>
    </vt:vector>
  </TitlesOfParts>
  <Company>OFU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</dc:creator>
  <cp:lastModifiedBy>User</cp:lastModifiedBy>
  <cp:lastPrinted>2024-11-27T08:18:11Z</cp:lastPrinted>
  <dcterms:created xsi:type="dcterms:W3CDTF">2002-04-09T02:55:05Z</dcterms:created>
  <dcterms:modified xsi:type="dcterms:W3CDTF">2024-12-02T08:22:51Z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ScaleCrop">
    <vt:bool>false</vt:bool>
  </property>
  <property fmtid="{D5CDD505-2E9C-101B-9397-08002B2CF9AE}" pid="4" name="Company">
    <vt:lpwstr>OFU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hareDoc">
    <vt:bool>false</vt:bool>
  </property>
  <property fmtid="{D5CDD505-2E9C-101B-9397-08002B2CF9AE}" pid="9" name="ICV">
    <vt:lpwstr>968f9dec0cc140e1bf926ef3796b512e</vt:lpwstr>
  </property>
</Properties>
</file>