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Ізюмська районна рада_червень 2023\СЕСІЇ\24 сесія\Звіт бюджет І півріччя 2023 року\"/>
    </mc:Choice>
  </mc:AlternateContent>
  <xr:revisionPtr revIDLastSave="0" documentId="13_ncr:1_{6CD3D811-F059-443E-97D1-927E8DCF2D9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дод 1" sheetId="1" r:id="rId1"/>
  </sheets>
  <definedNames>
    <definedName name="_xlnm._FilterDatabase" localSheetId="0">'дод 1'!#REF!</definedName>
    <definedName name="Print_Area_0" localSheetId="0">'дод 1'!$A$1:$G$37</definedName>
    <definedName name="Print_Area_0_0" localSheetId="0">'дод 1'!$A$1:$G$37</definedName>
    <definedName name="_xlnm.Print_Area" localSheetId="0">'дод 1'!$A$1:$G$37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30" i="1"/>
  <c r="F29" i="1"/>
  <c r="E29" i="1"/>
  <c r="D25" i="1"/>
  <c r="G17" i="1"/>
  <c r="E17" i="1"/>
  <c r="F30" i="1"/>
  <c r="D29" i="1"/>
  <c r="D31" i="1" s="1"/>
  <c r="G31" i="1" s="1"/>
  <c r="C29" i="1"/>
  <c r="G26" i="1"/>
  <c r="F26" i="1"/>
  <c r="E25" i="1"/>
  <c r="F25" i="1" s="1"/>
  <c r="C25" i="1"/>
  <c r="G24" i="1"/>
  <c r="F24" i="1"/>
  <c r="E23" i="1"/>
  <c r="D23" i="1"/>
  <c r="C23" i="1"/>
  <c r="G16" i="1"/>
  <c r="F16" i="1"/>
  <c r="E15" i="1"/>
  <c r="D15" i="1"/>
  <c r="C15" i="1"/>
  <c r="G14" i="1"/>
  <c r="F14" i="1"/>
  <c r="E13" i="1"/>
  <c r="D13" i="1"/>
  <c r="C13" i="1"/>
  <c r="D27" i="1" l="1"/>
  <c r="C12" i="1"/>
  <c r="C17" i="1" s="1"/>
  <c r="C20" i="1" s="1"/>
  <c r="G23" i="1"/>
  <c r="G13" i="1"/>
  <c r="D12" i="1"/>
  <c r="D17" i="1" s="1"/>
  <c r="D20" i="1" s="1"/>
  <c r="G25" i="1"/>
  <c r="E12" i="1"/>
  <c r="C27" i="1"/>
  <c r="D32" i="1"/>
  <c r="F15" i="1"/>
  <c r="G15" i="1"/>
  <c r="C31" i="1"/>
  <c r="F13" i="1"/>
  <c r="F23" i="1"/>
  <c r="E27" i="1"/>
  <c r="F12" i="1" l="1"/>
  <c r="G12" i="1"/>
  <c r="E32" i="1"/>
  <c r="F27" i="1"/>
  <c r="G27" i="1"/>
  <c r="C32" i="1"/>
  <c r="E20" i="1"/>
  <c r="F17" i="1"/>
  <c r="G20" i="1" l="1"/>
  <c r="F20" i="1"/>
  <c r="G32" i="1"/>
  <c r="F32" i="1"/>
</calcChain>
</file>

<file path=xl/sharedStrings.xml><?xml version="1.0" encoding="utf-8"?>
<sst xmlns="http://schemas.openxmlformats.org/spreadsheetml/2006/main" count="48" uniqueCount="42">
  <si>
    <t>Додаток 1</t>
  </si>
  <si>
    <t>до рішення районної  ради</t>
  </si>
  <si>
    <t>(грн)</t>
  </si>
  <si>
    <t>Код бюджетної класифікації</t>
  </si>
  <si>
    <t>Найменування</t>
  </si>
  <si>
    <t xml:space="preserve">Затверджено місцевою радою на рік  з урахування змін </t>
  </si>
  <si>
    <t xml:space="preserve">Виконано     </t>
  </si>
  <si>
    <t xml:space="preserve">Офіційні трансферти </t>
  </si>
  <si>
    <t>Субвенції з місцевих бюджетів іншим місцевим бюджетам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</si>
  <si>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</si>
  <si>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Інші субвенції з місцевого бюджету</t>
  </si>
  <si>
    <t>УСЬОГО ДОХОДІВ загального фонду</t>
  </si>
  <si>
    <t>Спеціальний фонд</t>
  </si>
  <si>
    <t>УСЬОГО ДОХОДІВ  спеціального фонду</t>
  </si>
  <si>
    <t>УСЬОГО  ДОХОДІВ</t>
  </si>
  <si>
    <t>ВИДАТКОВА ЧАСТИНА</t>
  </si>
  <si>
    <r>
      <rPr>
        <b/>
        <sz val="14"/>
        <rFont val="Times New Roman"/>
        <charset val="204"/>
      </rPr>
      <t xml:space="preserve">                                                         </t>
    </r>
    <r>
      <rPr>
        <b/>
        <i/>
        <sz val="14"/>
        <rFont val="Times New Roman"/>
        <charset val="204"/>
      </rPr>
      <t xml:space="preserve">                                              Загальний фонд </t>
    </r>
  </si>
  <si>
    <t>0100</t>
  </si>
  <si>
    <t xml:space="preserve"> 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</si>
  <si>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</si>
  <si>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</si>
  <si>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7000</t>
  </si>
  <si>
    <t xml:space="preserve">Економічна діяльність </t>
  </si>
  <si>
    <t>7370</t>
  </si>
  <si>
    <t>Реалізація інших заходів щодо соціально-економічного розвитку територій</t>
  </si>
  <si>
    <t>900203</t>
  </si>
  <si>
    <t>УСЬОГО ВИДАТКІВ  загального фонду</t>
  </si>
  <si>
    <r>
      <rPr>
        <b/>
        <sz val="14"/>
        <rFont val="Times New Roman"/>
        <charset val="204"/>
      </rPr>
      <t xml:space="preserve">                                                         </t>
    </r>
    <r>
      <rPr>
        <b/>
        <i/>
        <sz val="14"/>
        <rFont val="Times New Roman"/>
        <charset val="204"/>
      </rPr>
      <t xml:space="preserve">                                                 Спеціальний фонд </t>
    </r>
  </si>
  <si>
    <t>УСЬОГО ВИДАТКІВ спеціального фонду</t>
  </si>
  <si>
    <t xml:space="preserve">УСЬОГО ВИДАТКІВ </t>
  </si>
  <si>
    <t>Від органів державного управління</t>
  </si>
  <si>
    <t>ДОХІДНА ЧАСТИНА</t>
  </si>
  <si>
    <t>Неподаткові надходження</t>
  </si>
  <si>
    <t xml:space="preserve">Затверджено місцевою радою на ІІ квартал 2023 року  з урахування змін </t>
  </si>
  <si>
    <t>Виконання до затвердженого  з урахуванням   змін    на ІІ квартал                         (%)</t>
  </si>
  <si>
    <t>Інші надходження</t>
  </si>
  <si>
    <t>Відхилення до затвердженого плану з урахуванням змін     на ІІ квартал                      (+/- )</t>
  </si>
  <si>
    <t>Звіт про виконання районного бюджету Ізюмського району за  І півріччя 2023 року</t>
  </si>
  <si>
    <t>Заступник голови районної ради</t>
  </si>
  <si>
    <t>Сергій ШУТЬКО</t>
  </si>
  <si>
    <t>(XXIV сесія VIII скликання)</t>
  </si>
  <si>
    <t>від 26.07.2023 року  №248-VIII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</si>
</sst>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0"/>
  </numFmts>
  <fonts count="24" x14ac:knownFonts="1">
    <font>
      <sz val="12"/>
      <name val="Arial Cyr"/>
    </font>
    <font>
      <sz val="12"/>
      <name val="Times New Roman"/>
      <charset val="204"/>
    </font>
    <font>
      <i/>
      <sz val="10"/>
      <name val="Times New Roman"/>
      <charset val="204"/>
    </font>
    <font>
      <b/>
      <sz val="18"/>
      <name val="Times New Roman"/>
      <charset val="204"/>
    </font>
    <font>
      <b/>
      <sz val="16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12"/>
      <color rgb="FF000000"/>
      <name val="Times New Roman"/>
      <charset val="204"/>
    </font>
    <font>
      <sz val="14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b/>
      <i/>
      <sz val="14"/>
      <name val="Times New Roman"/>
      <charset val="204"/>
    </font>
    <font>
      <b/>
      <i/>
      <sz val="14"/>
      <name val="Times New Roman"/>
      <charset val="204"/>
    </font>
    <font>
      <b/>
      <sz val="14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sz val="14"/>
      <name val="Times New Roman"/>
      <charset val="204"/>
    </font>
    <font>
      <sz val="12"/>
      <name val="Times New Roman"/>
      <charset val="204"/>
    </font>
    <font>
      <sz val="12"/>
      <name val="Arial Cyr"/>
      <charset val="204"/>
    </font>
    <font>
      <sz val="10"/>
      <name val="Arial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/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0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0"/>
      </left>
      <right style="hair">
        <color indexed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0"/>
      </left>
      <right style="medium">
        <color indexed="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</borders>
  <cellStyleXfs count="3">
    <xf numFmtId="0" fontId="0" fillId="0" borderId="0">
      <alignment vertical="center"/>
    </xf>
    <xf numFmtId="9" fontId="18" fillId="0" borderId="0">
      <protection locked="0"/>
    </xf>
    <xf numFmtId="0" fontId="19" fillId="0" borderId="0">
      <protection locked="0"/>
    </xf>
  </cellStyleXfs>
  <cellXfs count="109">
    <xf numFmtId="0" fontId="0" fillId="0" borderId="0" xfId="0">
      <alignment vertical="center"/>
    </xf>
    <xf numFmtId="0" fontId="1" fillId="0" borderId="0" xfId="0" applyFont="1" applyAlignment="1"/>
    <xf numFmtId="164" fontId="1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1" fontId="5" fillId="0" borderId="9" xfId="0" applyNumberFormat="1" applyFont="1" applyBorder="1" applyAlignment="1">
      <alignment horizontal="center" vertical="center"/>
    </xf>
    <xf numFmtId="1" fontId="5" fillId="0" borderId="9" xfId="1" applyNumberFormat="1" applyFont="1" applyBorder="1" applyAlignment="1" applyProtection="1">
      <alignment horizontal="center" vertical="center" wrapText="1"/>
    </xf>
    <xf numFmtId="1" fontId="5" fillId="0" borderId="10" xfId="0" applyNumberFormat="1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left" vertical="center" wrapText="1"/>
      <protection locked="0"/>
    </xf>
    <xf numFmtId="1" fontId="8" fillId="0" borderId="9" xfId="0" applyNumberFormat="1" applyFont="1" applyBorder="1" applyAlignment="1">
      <alignment horizontal="center" vertical="center"/>
    </xf>
    <xf numFmtId="1" fontId="8" fillId="0" borderId="9" xfId="1" applyNumberFormat="1" applyFont="1" applyBorder="1" applyAlignment="1" applyProtection="1">
      <alignment horizontal="center" vertical="center" wrapText="1"/>
    </xf>
    <xf numFmtId="1" fontId="8" fillId="0" borderId="10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left" vertical="center" wrapText="1"/>
    </xf>
    <xf numFmtId="1" fontId="8" fillId="0" borderId="12" xfId="0" applyNumberFormat="1" applyFont="1" applyBorder="1" applyAlignment="1" applyProtection="1">
      <alignment horizontal="center" vertical="center" wrapText="1"/>
      <protection locked="0"/>
    </xf>
    <xf numFmtId="1" fontId="8" fillId="0" borderId="12" xfId="0" applyNumberFormat="1" applyFont="1" applyBorder="1" applyAlignment="1" applyProtection="1">
      <alignment horizontal="center" vertical="center"/>
      <protection locked="0"/>
    </xf>
    <xf numFmtId="1" fontId="8" fillId="0" borderId="12" xfId="1" applyNumberFormat="1" applyFont="1" applyBorder="1" applyAlignment="1" applyProtection="1">
      <alignment horizontal="center" vertical="center" wrapText="1"/>
    </xf>
    <xf numFmtId="1" fontId="8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left" vertical="center" wrapText="1"/>
    </xf>
    <xf numFmtId="1" fontId="11" fillId="0" borderId="16" xfId="0" applyNumberFormat="1" applyFont="1" applyBorder="1" applyAlignment="1">
      <alignment horizontal="center" vertical="center" wrapText="1"/>
    </xf>
    <xf numFmtId="1" fontId="12" fillId="0" borderId="16" xfId="1" applyNumberFormat="1" applyFont="1" applyBorder="1" applyAlignment="1" applyProtection="1">
      <alignment horizontal="center" vertical="center" wrapText="1"/>
    </xf>
    <xf numFmtId="1" fontId="12" fillId="0" borderId="17" xfId="0" applyNumberFormat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 wrapText="1"/>
    </xf>
    <xf numFmtId="1" fontId="5" fillId="0" borderId="2" xfId="1" applyNumberFormat="1" applyFont="1" applyBorder="1" applyAlignment="1" applyProtection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2" applyFont="1" applyBorder="1" applyAlignment="1" applyProtection="1">
      <alignment horizontal="center" wrapText="1"/>
    </xf>
    <xf numFmtId="1" fontId="11" fillId="0" borderId="20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/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3" fontId="5" fillId="0" borderId="9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/>
    <xf numFmtId="0" fontId="13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>
      <alignment horizontal="left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1" fontId="1" fillId="0" borderId="12" xfId="0" applyNumberFormat="1" applyFont="1" applyBorder="1" applyAlignment="1">
      <alignment horizontal="center" vertical="center"/>
    </xf>
    <xf numFmtId="1" fontId="9" fillId="0" borderId="12" xfId="1" applyNumberFormat="1" applyFont="1" applyBorder="1" applyAlignment="1" applyProtection="1">
      <alignment horizontal="center" vertical="center" wrapText="1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3" fontId="11" fillId="0" borderId="24" xfId="0" applyNumberFormat="1" applyFont="1" applyBorder="1" applyAlignment="1" applyProtection="1">
      <alignment horizontal="center" vertical="center" wrapText="1"/>
      <protection locked="0"/>
    </xf>
    <xf numFmtId="1" fontId="11" fillId="0" borderId="16" xfId="1" applyNumberFormat="1" applyFont="1" applyBorder="1" applyAlignment="1" applyProtection="1">
      <alignment horizontal="center" vertical="center" wrapText="1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16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vertical="center" wrapText="1"/>
    </xf>
    <xf numFmtId="0" fontId="17" fillId="0" borderId="29" xfId="0" applyFont="1" applyBorder="1" applyAlignment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3" fontId="11" fillId="0" borderId="16" xfId="0" applyNumberFormat="1" applyFont="1" applyBorder="1" applyAlignment="1" applyProtection="1">
      <alignment horizontal="center" vertical="center" wrapText="1"/>
      <protection locked="0"/>
    </xf>
    <xf numFmtId="1" fontId="5" fillId="0" borderId="17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3" fontId="11" fillId="0" borderId="32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164" fontId="5" fillId="0" borderId="0" xfId="0" applyNumberFormat="1" applyFont="1" applyAlignment="1"/>
    <xf numFmtId="0" fontId="5" fillId="0" borderId="3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left" vertical="center" wrapText="1"/>
      <protection locked="0"/>
    </xf>
    <xf numFmtId="1" fontId="5" fillId="0" borderId="37" xfId="0" applyNumberFormat="1" applyFont="1" applyBorder="1" applyAlignment="1">
      <alignment horizontal="center" vertical="center"/>
    </xf>
    <xf numFmtId="1" fontId="5" fillId="0" borderId="37" xfId="1" applyNumberFormat="1" applyFont="1" applyBorder="1" applyAlignment="1" applyProtection="1">
      <alignment horizontal="center" vertical="center" wrapText="1"/>
    </xf>
    <xf numFmtId="1" fontId="5" fillId="0" borderId="38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20" fillId="0" borderId="34" xfId="0" applyFont="1" applyBorder="1" applyAlignment="1">
      <alignment vertical="center" wrapText="1"/>
    </xf>
    <xf numFmtId="164" fontId="20" fillId="0" borderId="2" xfId="0" applyNumberFormat="1" applyFont="1" applyBorder="1" applyAlignment="1" applyProtection="1">
      <alignment horizontal="center" vertical="center" wrapText="1"/>
      <protection locked="0"/>
    </xf>
    <xf numFmtId="0" fontId="21" fillId="0" borderId="34" xfId="0" applyFont="1" applyBorder="1" applyAlignment="1">
      <alignment horizontal="center" vertical="center" wrapText="1"/>
    </xf>
    <xf numFmtId="0" fontId="21" fillId="0" borderId="34" xfId="0" applyFont="1" applyBorder="1" applyAlignment="1">
      <alignment vertical="center" wrapText="1"/>
    </xf>
    <xf numFmtId="164" fontId="20" fillId="0" borderId="3" xfId="0" applyNumberFormat="1" applyFont="1" applyBorder="1" applyAlignment="1">
      <alignment horizontal="center" vertical="center" wrapText="1"/>
    </xf>
    <xf numFmtId="1" fontId="16" fillId="0" borderId="29" xfId="0" applyNumberFormat="1" applyFont="1" applyBorder="1" applyAlignment="1">
      <alignment horizontal="center" vertical="center" wrapText="1"/>
    </xf>
    <xf numFmtId="1" fontId="16" fillId="0" borderId="27" xfId="0" applyNumberFormat="1" applyFont="1" applyBorder="1" applyAlignment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  <protection locked="0"/>
    </xf>
    <xf numFmtId="1" fontId="22" fillId="0" borderId="20" xfId="1" applyNumberFormat="1" applyFont="1" applyBorder="1" applyAlignment="1" applyProtection="1">
      <alignment horizontal="center" vertical="center" wrapText="1"/>
    </xf>
    <xf numFmtId="1" fontId="22" fillId="0" borderId="21" xfId="0" applyNumberFormat="1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 wrapText="1"/>
    </xf>
    <xf numFmtId="1" fontId="22" fillId="0" borderId="32" xfId="1" applyNumberFormat="1" applyFont="1" applyBorder="1" applyAlignment="1" applyProtection="1">
      <alignment horizontal="center" vertical="center" wrapText="1"/>
    </xf>
    <xf numFmtId="1" fontId="22" fillId="0" borderId="33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3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5" fillId="0" borderId="7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</cellXfs>
  <cellStyles count="3">
    <cellStyle name="Excel Built-in Explanatory Text" xfId="2" xr:uid="{00000000-0005-0000-0000-000000000000}"/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1048576"/>
  <sheetViews>
    <sheetView tabSelected="1" zoomScaleNormal="100" workbookViewId="0">
      <selection activeCell="F3" sqref="F3:G3"/>
    </sheetView>
  </sheetViews>
  <sheetFormatPr defaultColWidth="10" defaultRowHeight="15.6" zeroHeight="1" x14ac:dyDescent="0.3"/>
  <cols>
    <col min="1" max="1" width="14.1796875" style="1" customWidth="1"/>
    <col min="2" max="2" width="41.1796875" style="1" customWidth="1"/>
    <col min="3" max="4" width="16.81640625" style="2" customWidth="1"/>
    <col min="5" max="5" width="14.36328125" style="2" customWidth="1"/>
    <col min="6" max="6" width="17" style="2" customWidth="1"/>
    <col min="7" max="7" width="15.08984375" style="2" customWidth="1"/>
    <col min="8" max="1026" width="8.90625" style="1" customWidth="1"/>
  </cols>
  <sheetData>
    <row r="1" spans="1:7" x14ac:dyDescent="0.3">
      <c r="F1" s="3" t="s">
        <v>0</v>
      </c>
    </row>
    <row r="2" spans="1:7" x14ac:dyDescent="0.3">
      <c r="F2" s="4" t="s">
        <v>1</v>
      </c>
    </row>
    <row r="3" spans="1:7" ht="15.75" customHeight="1" x14ac:dyDescent="0.3">
      <c r="F3" s="99" t="s">
        <v>41</v>
      </c>
      <c r="G3" s="99"/>
    </row>
    <row r="4" spans="1:7" ht="18" customHeight="1" x14ac:dyDescent="0.3">
      <c r="A4" s="98"/>
      <c r="B4" s="98"/>
      <c r="C4" s="98"/>
      <c r="D4" s="5"/>
      <c r="E4" s="94"/>
      <c r="F4" s="108" t="s">
        <v>40</v>
      </c>
      <c r="G4" s="108"/>
    </row>
    <row r="5" spans="1:7" ht="29.25" customHeight="1" x14ac:dyDescent="0.4">
      <c r="A5" s="106" t="s">
        <v>37</v>
      </c>
      <c r="B5" s="106"/>
      <c r="C5" s="106"/>
      <c r="D5" s="106"/>
      <c r="E5" s="106"/>
      <c r="F5" s="106"/>
      <c r="G5" s="106"/>
    </row>
    <row r="6" spans="1:7" ht="16.5" customHeight="1" x14ac:dyDescent="0.35">
      <c r="A6" s="6"/>
      <c r="B6" s="6"/>
      <c r="C6" s="7"/>
      <c r="D6" s="7"/>
      <c r="E6" s="7"/>
      <c r="G6" s="8" t="s">
        <v>2</v>
      </c>
    </row>
    <row r="7" spans="1:7" ht="153.44999999999999" customHeight="1" x14ac:dyDescent="0.3">
      <c r="A7" s="9" t="s">
        <v>3</v>
      </c>
      <c r="B7" s="10" t="s">
        <v>4</v>
      </c>
      <c r="C7" s="11" t="s">
        <v>5</v>
      </c>
      <c r="D7" s="82" t="s">
        <v>33</v>
      </c>
      <c r="E7" s="11" t="s">
        <v>6</v>
      </c>
      <c r="F7" s="82" t="s">
        <v>34</v>
      </c>
      <c r="G7" s="85" t="s">
        <v>36</v>
      </c>
    </row>
    <row r="8" spans="1:7" ht="27.75" customHeight="1" x14ac:dyDescent="0.3">
      <c r="A8" s="102" t="s">
        <v>31</v>
      </c>
      <c r="B8" s="103"/>
      <c r="C8" s="103"/>
      <c r="D8" s="103"/>
      <c r="E8" s="103"/>
      <c r="F8" s="103"/>
      <c r="G8" s="104"/>
    </row>
    <row r="9" spans="1:7" ht="23.25" customHeight="1" x14ac:dyDescent="0.3">
      <c r="A9" s="101" t="s">
        <v>16</v>
      </c>
      <c r="B9" s="101"/>
      <c r="C9" s="101"/>
      <c r="D9" s="101"/>
      <c r="E9" s="101"/>
      <c r="F9" s="101"/>
      <c r="G9" s="101"/>
    </row>
    <row r="10" spans="1:7" ht="23.25" customHeight="1" x14ac:dyDescent="0.3">
      <c r="A10" s="80">
        <v>20000000</v>
      </c>
      <c r="B10" s="81" t="s">
        <v>32</v>
      </c>
      <c r="C10" s="80">
        <v>0</v>
      </c>
      <c r="D10" s="80">
        <v>0</v>
      </c>
      <c r="E10" s="80">
        <v>21788</v>
      </c>
      <c r="F10" s="80">
        <v>0</v>
      </c>
      <c r="G10" s="80">
        <v>21788</v>
      </c>
    </row>
    <row r="11" spans="1:7" ht="23.25" customHeight="1" x14ac:dyDescent="0.3">
      <c r="A11" s="83">
        <v>24060300</v>
      </c>
      <c r="B11" s="84" t="s">
        <v>35</v>
      </c>
      <c r="C11" s="83">
        <v>0</v>
      </c>
      <c r="D11" s="83">
        <v>0</v>
      </c>
      <c r="E11" s="83">
        <v>21788</v>
      </c>
      <c r="F11" s="83">
        <v>0</v>
      </c>
      <c r="G11" s="83">
        <v>21788</v>
      </c>
    </row>
    <row r="12" spans="1:7" ht="24" customHeight="1" x14ac:dyDescent="0.3">
      <c r="A12" s="75">
        <v>40000000</v>
      </c>
      <c r="B12" s="76" t="s">
        <v>7</v>
      </c>
      <c r="C12" s="77">
        <f>C13+C15</f>
        <v>12803136</v>
      </c>
      <c r="D12" s="77">
        <f>D13+D15</f>
        <v>12160836</v>
      </c>
      <c r="E12" s="77">
        <f>E13+E15</f>
        <v>8917997</v>
      </c>
      <c r="F12" s="78">
        <f>E12/D12*100</f>
        <v>73.333749423148205</v>
      </c>
      <c r="G12" s="79">
        <f>E12-D12</f>
        <v>-3242839</v>
      </c>
    </row>
    <row r="13" spans="1:7" ht="24" customHeight="1" x14ac:dyDescent="0.3">
      <c r="A13" s="12">
        <v>41030000</v>
      </c>
      <c r="B13" s="13" t="s">
        <v>30</v>
      </c>
      <c r="C13" s="14">
        <f>C14</f>
        <v>1284900</v>
      </c>
      <c r="D13" s="14">
        <f>D14</f>
        <v>642600</v>
      </c>
      <c r="E13" s="14">
        <f>E14</f>
        <v>642600</v>
      </c>
      <c r="F13" s="15">
        <f t="shared" ref="F13:F17" si="0">E13/D13*100</f>
        <v>100</v>
      </c>
      <c r="G13" s="16">
        <f t="shared" ref="G13:G16" si="1">E13-D13</f>
        <v>0</v>
      </c>
    </row>
    <row r="14" spans="1:7" ht="66" customHeight="1" x14ac:dyDescent="0.3">
      <c r="A14" s="12">
        <v>41030600</v>
      </c>
      <c r="B14" s="17" t="s">
        <v>9</v>
      </c>
      <c r="C14" s="18">
        <v>1284900</v>
      </c>
      <c r="D14" s="18">
        <v>642600</v>
      </c>
      <c r="E14" s="18">
        <v>642600</v>
      </c>
      <c r="F14" s="19">
        <f t="shared" si="0"/>
        <v>100</v>
      </c>
      <c r="G14" s="20">
        <f t="shared" si="1"/>
        <v>0</v>
      </c>
    </row>
    <row r="15" spans="1:7" ht="31.2" x14ac:dyDescent="0.3">
      <c r="A15" s="12">
        <v>41050000</v>
      </c>
      <c r="B15" s="13" t="s">
        <v>8</v>
      </c>
      <c r="C15" s="21">
        <f>SUM(C16:C16)</f>
        <v>11518236</v>
      </c>
      <c r="D15" s="21">
        <f t="shared" ref="D15:E15" si="2">SUM(D16:D16)</f>
        <v>11518236</v>
      </c>
      <c r="E15" s="21">
        <f t="shared" si="2"/>
        <v>8275397</v>
      </c>
      <c r="F15" s="15">
        <f t="shared" si="0"/>
        <v>71.846044828392124</v>
      </c>
      <c r="G15" s="16">
        <f t="shared" si="1"/>
        <v>-3242839</v>
      </c>
    </row>
    <row r="16" spans="1:7" ht="33" customHeight="1" x14ac:dyDescent="0.3">
      <c r="A16" s="22">
        <v>41053900</v>
      </c>
      <c r="B16" s="23" t="s">
        <v>10</v>
      </c>
      <c r="C16" s="24">
        <v>11518236</v>
      </c>
      <c r="D16" s="24">
        <v>11518236</v>
      </c>
      <c r="E16" s="25">
        <v>8275397</v>
      </c>
      <c r="F16" s="26">
        <f t="shared" si="0"/>
        <v>71.846044828392124</v>
      </c>
      <c r="G16" s="27">
        <f t="shared" si="1"/>
        <v>-3242839</v>
      </c>
    </row>
    <row r="17" spans="1:8" ht="32.25" customHeight="1" x14ac:dyDescent="0.3">
      <c r="A17" s="28"/>
      <c r="B17" s="29" t="s">
        <v>11</v>
      </c>
      <c r="C17" s="30">
        <f>C12</f>
        <v>12803136</v>
      </c>
      <c r="D17" s="30">
        <f>D12</f>
        <v>12160836</v>
      </c>
      <c r="E17" s="30">
        <f>E12+E10</f>
        <v>8939785</v>
      </c>
      <c r="F17" s="31">
        <f t="shared" si="0"/>
        <v>73.512914737111828</v>
      </c>
      <c r="G17" s="32">
        <f>G10+G12</f>
        <v>-3221051</v>
      </c>
    </row>
    <row r="18" spans="1:8" ht="32.25" customHeight="1" x14ac:dyDescent="0.3">
      <c r="A18" s="105" t="s">
        <v>12</v>
      </c>
      <c r="B18" s="105"/>
      <c r="C18" s="105"/>
      <c r="D18" s="105"/>
      <c r="E18" s="105"/>
      <c r="F18" s="105"/>
      <c r="G18" s="105"/>
    </row>
    <row r="19" spans="1:8" ht="50.25" customHeight="1" x14ac:dyDescent="0.3">
      <c r="A19" s="33"/>
      <c r="B19" s="34" t="s">
        <v>13</v>
      </c>
      <c r="C19" s="88">
        <v>0</v>
      </c>
      <c r="D19" s="88">
        <v>0</v>
      </c>
      <c r="E19" s="88">
        <v>0</v>
      </c>
      <c r="F19" s="35">
        <v>0</v>
      </c>
      <c r="G19" s="36">
        <v>0</v>
      </c>
    </row>
    <row r="20" spans="1:8" ht="32.25" customHeight="1" x14ac:dyDescent="0.3">
      <c r="A20" s="37"/>
      <c r="B20" s="38" t="s">
        <v>14</v>
      </c>
      <c r="C20" s="39">
        <f>C17+C19</f>
        <v>12803136</v>
      </c>
      <c r="D20" s="39">
        <f t="shared" ref="D20:E20" si="3">D17+D19</f>
        <v>12160836</v>
      </c>
      <c r="E20" s="39">
        <f t="shared" si="3"/>
        <v>8939785</v>
      </c>
      <c r="F20" s="89">
        <f>E20/D20*100</f>
        <v>73.512914737111828</v>
      </c>
      <c r="G20" s="90">
        <f>E20-C20</f>
        <v>-3863351</v>
      </c>
      <c r="H20" s="40"/>
    </row>
    <row r="21" spans="1:8" ht="21.75" customHeight="1" x14ac:dyDescent="0.3">
      <c r="A21" s="107" t="s">
        <v>15</v>
      </c>
      <c r="B21" s="107"/>
      <c r="C21" s="107"/>
      <c r="D21" s="107"/>
      <c r="E21" s="107"/>
      <c r="F21" s="107"/>
      <c r="G21" s="107"/>
    </row>
    <row r="22" spans="1:8" ht="24.75" customHeight="1" x14ac:dyDescent="0.3">
      <c r="A22" s="100" t="s">
        <v>16</v>
      </c>
      <c r="B22" s="100"/>
      <c r="C22" s="100"/>
      <c r="D22" s="100"/>
      <c r="E22" s="100"/>
      <c r="F22" s="100"/>
      <c r="G22" s="100"/>
    </row>
    <row r="23" spans="1:8" ht="17.399999999999999" x14ac:dyDescent="0.3">
      <c r="A23" s="41" t="s">
        <v>17</v>
      </c>
      <c r="B23" s="42" t="s">
        <v>18</v>
      </c>
      <c r="C23" s="43">
        <f>C24</f>
        <v>2355332</v>
      </c>
      <c r="D23" s="43">
        <f>D24</f>
        <v>1307360</v>
      </c>
      <c r="E23" s="43">
        <f>E24</f>
        <v>1009220</v>
      </c>
      <c r="F23" s="15">
        <f>E23/D23*100</f>
        <v>77.195263737608613</v>
      </c>
      <c r="G23" s="16">
        <f>E23-D23</f>
        <v>-298140</v>
      </c>
      <c r="H23" s="44"/>
    </row>
    <row r="24" spans="1:8" ht="67.5" customHeight="1" x14ac:dyDescent="0.3">
      <c r="A24" s="45" t="s">
        <v>19</v>
      </c>
      <c r="B24" s="46" t="s">
        <v>20</v>
      </c>
      <c r="C24" s="47">
        <v>2355332</v>
      </c>
      <c r="D24" s="47">
        <v>1307360</v>
      </c>
      <c r="E24" s="47">
        <v>1009220</v>
      </c>
      <c r="F24" s="48">
        <f t="shared" ref="F24:F27" si="4">E24/D24*100</f>
        <v>77.195263737608613</v>
      </c>
      <c r="G24" s="20">
        <f t="shared" ref="G24:G29" si="5">E24-D24</f>
        <v>-298140</v>
      </c>
    </row>
    <row r="25" spans="1:8" ht="40.5" customHeight="1" x14ac:dyDescent="0.3">
      <c r="A25" s="49" t="s">
        <v>21</v>
      </c>
      <c r="B25" s="50" t="s">
        <v>22</v>
      </c>
      <c r="C25" s="51">
        <f>C26</f>
        <v>11518236</v>
      </c>
      <c r="D25" s="51">
        <f>D26</f>
        <v>11518236</v>
      </c>
      <c r="E25" s="51">
        <f>E26</f>
        <v>8275397</v>
      </c>
      <c r="F25" s="15">
        <f t="shared" si="4"/>
        <v>71.846044828392124</v>
      </c>
      <c r="G25" s="16">
        <f t="shared" si="5"/>
        <v>-3242839</v>
      </c>
    </row>
    <row r="26" spans="1:8" ht="37.5" customHeight="1" x14ac:dyDescent="0.3">
      <c r="A26" s="52" t="s">
        <v>23</v>
      </c>
      <c r="B26" s="53" t="s">
        <v>24</v>
      </c>
      <c r="C26" s="54">
        <v>11518236</v>
      </c>
      <c r="D26" s="54">
        <v>11518236</v>
      </c>
      <c r="E26" s="54">
        <v>8275397</v>
      </c>
      <c r="F26" s="55">
        <f t="shared" si="4"/>
        <v>71.846044828392124</v>
      </c>
      <c r="G26" s="27">
        <f t="shared" si="5"/>
        <v>-3242839</v>
      </c>
    </row>
    <row r="27" spans="1:8" ht="30.75" customHeight="1" x14ac:dyDescent="0.3">
      <c r="A27" s="56" t="s">
        <v>25</v>
      </c>
      <c r="B27" s="57" t="s">
        <v>26</v>
      </c>
      <c r="C27" s="58">
        <f>C23+C25</f>
        <v>13873568</v>
      </c>
      <c r="D27" s="58">
        <f>D23+D25</f>
        <v>12825596</v>
      </c>
      <c r="E27" s="58">
        <f>E23+E25</f>
        <v>9284617</v>
      </c>
      <c r="F27" s="59">
        <f t="shared" si="4"/>
        <v>72.391310314156172</v>
      </c>
      <c r="G27" s="32">
        <f t="shared" si="5"/>
        <v>-3540979</v>
      </c>
    </row>
    <row r="28" spans="1:8" ht="28.5" customHeight="1" x14ac:dyDescent="0.3">
      <c r="A28" s="97" t="s">
        <v>27</v>
      </c>
      <c r="B28" s="97"/>
      <c r="C28" s="97"/>
      <c r="D28" s="97"/>
      <c r="E28" s="97"/>
      <c r="F28" s="97"/>
      <c r="G28" s="97"/>
    </row>
    <row r="29" spans="1:8" ht="28.5" customHeight="1" x14ac:dyDescent="0.3">
      <c r="A29" s="60" t="s">
        <v>17</v>
      </c>
      <c r="B29" s="61" t="s">
        <v>18</v>
      </c>
      <c r="C29" s="62">
        <f>C30</f>
        <v>88300</v>
      </c>
      <c r="D29" s="62">
        <f>D30</f>
        <v>88300</v>
      </c>
      <c r="E29" s="62">
        <f>E30</f>
        <v>43300</v>
      </c>
      <c r="F29" s="87">
        <f>F30</f>
        <v>49.037372593431485</v>
      </c>
      <c r="G29" s="27">
        <f t="shared" si="5"/>
        <v>-45000</v>
      </c>
    </row>
    <row r="30" spans="1:8" ht="91.5" customHeight="1" x14ac:dyDescent="0.3">
      <c r="A30" s="63" t="s">
        <v>19</v>
      </c>
      <c r="B30" s="64" t="s">
        <v>20</v>
      </c>
      <c r="C30" s="65">
        <v>88300</v>
      </c>
      <c r="D30" s="65">
        <v>88300</v>
      </c>
      <c r="E30" s="65">
        <v>43300</v>
      </c>
      <c r="F30" s="86">
        <f t="shared" ref="F30" si="6">E30/C30*100</f>
        <v>49.037372593431485</v>
      </c>
      <c r="G30" s="27">
        <f t="shared" ref="G30" si="7">E30-D30</f>
        <v>-45000</v>
      </c>
    </row>
    <row r="31" spans="1:8" ht="40.5" customHeight="1" x14ac:dyDescent="0.3">
      <c r="A31" s="66" t="s">
        <v>25</v>
      </c>
      <c r="B31" s="67" t="s">
        <v>28</v>
      </c>
      <c r="C31" s="68">
        <f>C29</f>
        <v>88300</v>
      </c>
      <c r="D31" s="68">
        <f>D29</f>
        <v>88300</v>
      </c>
      <c r="E31" s="68">
        <v>43300</v>
      </c>
      <c r="F31" s="91">
        <v>49</v>
      </c>
      <c r="G31" s="69">
        <f>E31-D31</f>
        <v>-45000</v>
      </c>
    </row>
    <row r="32" spans="1:8" ht="33.75" customHeight="1" x14ac:dyDescent="0.3">
      <c r="A32" s="70"/>
      <c r="B32" s="71" t="s">
        <v>29</v>
      </c>
      <c r="C32" s="72">
        <f>C27+C31</f>
        <v>13961868</v>
      </c>
      <c r="D32" s="72">
        <f t="shared" ref="D32:E32" si="8">D27+D31</f>
        <v>12913896</v>
      </c>
      <c r="E32" s="72">
        <f t="shared" si="8"/>
        <v>9327917</v>
      </c>
      <c r="F32" s="92">
        <f>E32/D32*100</f>
        <v>72.231625529584562</v>
      </c>
      <c r="G32" s="93">
        <f>E32-D32</f>
        <v>-3585979</v>
      </c>
    </row>
    <row r="33" spans="1:1026" ht="38.25" customHeight="1" x14ac:dyDescent="0.3">
      <c r="C33" s="1"/>
      <c r="D33" s="1"/>
      <c r="E33" s="1"/>
      <c r="F33" s="1"/>
      <c r="G33" s="1"/>
      <c r="AMF33"/>
      <c r="AMG33"/>
      <c r="AMH33"/>
      <c r="AMI33"/>
      <c r="AMJ33"/>
      <c r="AMK33"/>
      <c r="AML33"/>
    </row>
    <row r="34" spans="1:1026" x14ac:dyDescent="0.3">
      <c r="G34" s="1"/>
    </row>
    <row r="35" spans="1:1026" s="1" customFormat="1" ht="60.75" customHeight="1" x14ac:dyDescent="0.3">
      <c r="A35" s="95" t="s">
        <v>38</v>
      </c>
      <c r="B35" s="95"/>
      <c r="C35" s="73"/>
      <c r="D35" s="73"/>
      <c r="E35" s="74"/>
      <c r="F35" s="96" t="s">
        <v>39</v>
      </c>
      <c r="G35" s="96"/>
    </row>
    <row r="36" spans="1:1026" ht="2.25" customHeight="1" x14ac:dyDescent="0.3">
      <c r="G36" s="1"/>
    </row>
    <row r="37" spans="1:1026" x14ac:dyDescent="0.3"/>
    <row r="38" spans="1:1026" x14ac:dyDescent="0.3"/>
    <row r="39" spans="1:1026" x14ac:dyDescent="0.3"/>
    <row r="40" spans="1:1026" x14ac:dyDescent="0.3"/>
    <row r="41" spans="1:1026" x14ac:dyDescent="0.3"/>
    <row r="42" spans="1:1026" x14ac:dyDescent="0.3"/>
    <row r="43" spans="1:1026" x14ac:dyDescent="0.3"/>
    <row r="44" spans="1:1026" x14ac:dyDescent="0.3"/>
    <row r="45" spans="1:1026" x14ac:dyDescent="0.3"/>
    <row r="46" spans="1:1026" x14ac:dyDescent="0.3"/>
    <row r="47" spans="1:1026" x14ac:dyDescent="0.3"/>
    <row r="48" spans="1:1026" x14ac:dyDescent="0.3"/>
    <row r="49" x14ac:dyDescent="0.3"/>
    <row r="50" x14ac:dyDescent="0.3"/>
    <row r="51" x14ac:dyDescent="0.3"/>
    <row r="52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80" x14ac:dyDescent="0.3"/>
    <row r="1048528" x14ac:dyDescent="0.3"/>
    <row r="1048529" x14ac:dyDescent="0.3"/>
    <row r="1048530" x14ac:dyDescent="0.3"/>
    <row r="1048531" x14ac:dyDescent="0.3"/>
    <row r="1048532" x14ac:dyDescent="0.3"/>
    <row r="1048535" x14ac:dyDescent="0.3"/>
    <row r="1048536" x14ac:dyDescent="0.3"/>
    <row r="1048537" x14ac:dyDescent="0.3"/>
    <row r="1048538" x14ac:dyDescent="0.3"/>
    <row r="1048539" x14ac:dyDescent="0.3"/>
    <row r="1048540" x14ac:dyDescent="0.3"/>
    <row r="1048541" x14ac:dyDescent="0.3"/>
    <row r="1048542" x14ac:dyDescent="0.3"/>
    <row r="1048543" x14ac:dyDescent="0.3"/>
    <row r="1048544" x14ac:dyDescent="0.3"/>
    <row r="1048545" x14ac:dyDescent="0.3"/>
    <row r="1048546" x14ac:dyDescent="0.3"/>
    <row r="1048547" x14ac:dyDescent="0.3"/>
    <row r="1048548" x14ac:dyDescent="0.3"/>
    <row r="1048549" x14ac:dyDescent="0.3"/>
    <row r="1048550" x14ac:dyDescent="0.3"/>
    <row r="1048551" x14ac:dyDescent="0.3"/>
    <row r="1048552" x14ac:dyDescent="0.3"/>
    <row r="1048553" x14ac:dyDescent="0.3"/>
    <row r="1048554" x14ac:dyDescent="0.3"/>
    <row r="1048555" x14ac:dyDescent="0.3"/>
    <row r="1048556" x14ac:dyDescent="0.3"/>
    <row r="1048557" x14ac:dyDescent="0.3"/>
    <row r="1048558" x14ac:dyDescent="0.3"/>
    <row r="1048559" x14ac:dyDescent="0.3"/>
    <row r="1048560" x14ac:dyDescent="0.3"/>
    <row r="1048561" x14ac:dyDescent="0.3"/>
    <row r="1048562" x14ac:dyDescent="0.3"/>
    <row r="1048563" x14ac:dyDescent="0.3"/>
    <row r="1048564" x14ac:dyDescent="0.3"/>
    <row r="1048565" x14ac:dyDescent="0.3"/>
    <row r="1048566" x14ac:dyDescent="0.3"/>
    <row r="1048567" x14ac:dyDescent="0.3"/>
    <row r="1048568" x14ac:dyDescent="0.3"/>
    <row r="1048569" x14ac:dyDescent="0.3"/>
    <row r="1048570" x14ac:dyDescent="0.3"/>
    <row r="1048571" x14ac:dyDescent="0.3"/>
    <row r="1048572" x14ac:dyDescent="0.3"/>
    <row r="1048573" x14ac:dyDescent="0.3"/>
    <row r="1048574" x14ac:dyDescent="0.3"/>
    <row r="1048575" x14ac:dyDescent="0.3"/>
    <row r="1048576" x14ac:dyDescent="0.3"/>
  </sheetData>
  <mergeCells count="12">
    <mergeCell ref="A35:B35"/>
    <mergeCell ref="F35:G35"/>
    <mergeCell ref="A28:G28"/>
    <mergeCell ref="A4:C4"/>
    <mergeCell ref="F3:G3"/>
    <mergeCell ref="A22:G22"/>
    <mergeCell ref="A9:G9"/>
    <mergeCell ref="A8:G8"/>
    <mergeCell ref="A18:G18"/>
    <mergeCell ref="A5:G5"/>
    <mergeCell ref="A21:G21"/>
    <mergeCell ref="F4:G4"/>
  </mergeCells>
  <printOptions horizontalCentered="1"/>
  <pageMargins left="0.39374999999999999" right="0.196527777777778" top="0.196527777777778" bottom="0.196527777777778" header="0.51180555555555496" footer="0.51180555555555496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дод 1</vt:lpstr>
      <vt:lpstr>'дод 1'!Print_Area_0</vt:lpstr>
      <vt:lpstr>'дод 1'!Print_Area_0_0</vt:lpstr>
      <vt:lpstr>'дод 1'!Область_печати</vt:lpstr>
    </vt:vector>
  </TitlesOfParts>
  <Company>OFU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</dc:creator>
  <cp:lastModifiedBy>User</cp:lastModifiedBy>
  <cp:lastPrinted>2023-06-30T08:41:43Z</cp:lastPrinted>
  <dcterms:created xsi:type="dcterms:W3CDTF">2002-04-09T02:55:05Z</dcterms:created>
  <dcterms:modified xsi:type="dcterms:W3CDTF">2023-07-26T10:19:18Z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ScaleCrop">
    <vt:bool>false</vt:bool>
  </property>
  <property fmtid="{D5CDD505-2E9C-101B-9397-08002B2CF9AE}" pid="4" name="Company">
    <vt:lpwstr>OFU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hareDoc">
    <vt:bool>false</vt:bool>
  </property>
  <property fmtid="{D5CDD505-2E9C-101B-9397-08002B2CF9AE}" pid="9" name="ICV">
    <vt:lpwstr>968f9dec0cc140e1bf926ef3796b512e</vt:lpwstr>
  </property>
</Properties>
</file>