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120" yWindow="60" windowWidth="9720" windowHeight="5820"/>
  </bookViews>
  <sheets>
    <sheet name="дод 1" sheetId="8" r:id="rId1"/>
  </sheets>
  <definedNames>
    <definedName name="_xlnm._FilterDatabase" localSheetId="0" hidden="1">'дод 1'!#REF!</definedName>
    <definedName name="_xlnm.Print_Area" localSheetId="0">'дод 1'!$A$1:$G$64</definedName>
  </definedNames>
  <calcPr calcId="124519"/>
  <customWorkbookViews>
    <customWorkbookView name="Неля - Личное представление" guid="{D0C78AA0-63B8-11D8-B5C3-00105CBBC260}" mergeInterval="0" personalView="1" maximized="1" windowWidth="769" windowHeight="412" activeSheetId="1"/>
    <customWorkbookView name="Inna - Личное представление" guid="{ABA31C49-D742-4A04-A835-0B161A495F95}" mergeInterval="0" personalView="1" maximized="1" windowWidth="1020" windowHeight="632" activeSheetId="1"/>
    <customWorkbookView name="* - Личное представление" guid="{102C1900-76A0-11D8-9E44-008048195EDA}" mergeInterval="0" personalView="1" maximized="1" windowWidth="771" windowHeight="438" activeSheetId="2"/>
    <customWorkbookView name="B8 - Личное представление" guid="{F6038800-71DC-11D8-9BA5-000001010855}" mergeInterval="0" personalView="1" maximized="1" windowWidth="796" windowHeight="440" activeSheetId="2"/>
    <customWorkbookView name="Lyuda - Личное представление" guid="{39EC72A3-98AF-4F89-90F4-40A971CED824}" mergeInterval="0" personalView="1" maximized="1" windowWidth="796" windowHeight="464" activeSheetId="1"/>
  </customWorkbookViews>
  <fileRecoveryPr autoRecover="0"/>
</workbook>
</file>

<file path=xl/calcChain.xml><?xml version="1.0" encoding="utf-8"?>
<calcChain xmlns="http://schemas.openxmlformats.org/spreadsheetml/2006/main">
  <c r="D15" i="8"/>
  <c r="E15"/>
  <c r="E14" s="1"/>
  <c r="E27" s="1"/>
  <c r="C15"/>
  <c r="D14"/>
  <c r="D27" s="1"/>
  <c r="C14"/>
  <c r="E19"/>
  <c r="D19"/>
  <c r="C19"/>
  <c r="F17"/>
  <c r="F18"/>
  <c r="F23"/>
  <c r="F24"/>
  <c r="F28"/>
  <c r="F29"/>
  <c r="F30"/>
  <c r="D23"/>
  <c r="E23"/>
  <c r="G23"/>
  <c r="C23"/>
  <c r="D20"/>
  <c r="E20"/>
  <c r="C20"/>
  <c r="G33"/>
  <c r="F27" l="1"/>
  <c r="F14"/>
  <c r="G30"/>
  <c r="G55"/>
  <c r="F55"/>
  <c r="E54"/>
  <c r="E56" s="1"/>
  <c r="D54"/>
  <c r="D56" s="1"/>
  <c r="C54"/>
  <c r="C56" s="1"/>
  <c r="D50"/>
  <c r="F42"/>
  <c r="F41"/>
  <c r="E40"/>
  <c r="D40"/>
  <c r="C40"/>
  <c r="F45"/>
  <c r="F44"/>
  <c r="F46"/>
  <c r="G45"/>
  <c r="E47"/>
  <c r="D47"/>
  <c r="C47"/>
  <c r="F48"/>
  <c r="G48"/>
  <c r="D17"/>
  <c r="G17" s="1"/>
  <c r="C50"/>
  <c r="G22"/>
  <c r="E25"/>
  <c r="G25" s="1"/>
  <c r="G21"/>
  <c r="G26"/>
  <c r="E11"/>
  <c r="D11"/>
  <c r="C11"/>
  <c r="G12"/>
  <c r="F12"/>
  <c r="G16"/>
  <c r="D29"/>
  <c r="D28" s="1"/>
  <c r="G28" s="1"/>
  <c r="E29"/>
  <c r="E28" s="1"/>
  <c r="G46"/>
  <c r="G49"/>
  <c r="G42"/>
  <c r="G43"/>
  <c r="G44"/>
  <c r="G41"/>
  <c r="E38"/>
  <c r="E52" s="1"/>
  <c r="E57" s="1"/>
  <c r="D38"/>
  <c r="F39"/>
  <c r="G39"/>
  <c r="G51"/>
  <c r="F43"/>
  <c r="F49"/>
  <c r="G18"/>
  <c r="G24"/>
  <c r="G13"/>
  <c r="F13"/>
  <c r="C29"/>
  <c r="C28" s="1"/>
  <c r="C38"/>
  <c r="C52" s="1"/>
  <c r="C57" s="1"/>
  <c r="F57" l="1"/>
  <c r="D52"/>
  <c r="D57" s="1"/>
  <c r="G57" s="1"/>
  <c r="G29"/>
  <c r="G56"/>
  <c r="F56"/>
  <c r="F47"/>
  <c r="F54"/>
  <c r="G54"/>
  <c r="G47"/>
  <c r="G11"/>
  <c r="C27"/>
  <c r="C31" s="1"/>
  <c r="C35" s="1"/>
  <c r="G15"/>
  <c r="F11"/>
  <c r="G20"/>
  <c r="G19" s="1"/>
  <c r="F38"/>
  <c r="G40"/>
  <c r="G50"/>
  <c r="F40"/>
  <c r="G38"/>
  <c r="F52" l="1"/>
  <c r="G52"/>
  <c r="E31"/>
  <c r="E35" l="1"/>
  <c r="G14"/>
  <c r="G27" l="1"/>
  <c r="D31"/>
  <c r="D35" l="1"/>
  <c r="F31"/>
  <c r="G31"/>
  <c r="G35" s="1"/>
  <c r="F35"/>
</calcChain>
</file>

<file path=xl/comments1.xml><?xml version="1.0" encoding="utf-8"?>
<comments xmlns="http://schemas.openxmlformats.org/spreadsheetml/2006/main">
  <authors>
    <author>Наташа</author>
  </authors>
  <commentList>
    <comment ref="C11" authorId="0">
      <text>
        <r>
          <rPr>
            <b/>
            <sz val="8"/>
            <color indexed="81"/>
            <rFont val="Tahoma"/>
            <family val="2"/>
            <charset val="204"/>
          </rPr>
          <t>Наташа: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11" authorId="0">
      <text>
        <r>
          <rPr>
            <b/>
            <sz val="8"/>
            <color indexed="81"/>
            <rFont val="Tahoma"/>
            <family val="2"/>
            <charset val="204"/>
          </rPr>
          <t>Наташа: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1" authorId="0">
      <text>
        <r>
          <rPr>
            <b/>
            <sz val="8"/>
            <color indexed="81"/>
            <rFont val="Tahoma"/>
            <family val="2"/>
            <charset val="204"/>
          </rPr>
          <t>Наташа: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2" authorId="0">
      <text>
        <r>
          <rPr>
            <b/>
            <sz val="8"/>
            <color indexed="81"/>
            <rFont val="Tahoma"/>
            <family val="2"/>
            <charset val="204"/>
          </rPr>
          <t>Наташа: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3" authorId="0">
      <text>
        <r>
          <rPr>
            <b/>
            <sz val="8"/>
            <color indexed="81"/>
            <rFont val="Tahoma"/>
            <family val="2"/>
            <charset val="204"/>
          </rPr>
          <t>Наташа: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<sst xmlns="http://schemas.openxmlformats.org/spreadsheetml/2006/main" count="85" uniqueCount="77">
  <si>
    <t>Код бюджетної класифікації</t>
  </si>
  <si>
    <t xml:space="preserve">Офіційні трансферти </t>
  </si>
  <si>
    <t>ВИДАТКОВА ЧАСТИНА</t>
  </si>
  <si>
    <t xml:space="preserve"> Державне управління</t>
  </si>
  <si>
    <t xml:space="preserve"> Соціальний захист та соціальне забезпечення, в тому числі:</t>
  </si>
  <si>
    <t>Резервний фонд</t>
  </si>
  <si>
    <t>Найменування</t>
  </si>
  <si>
    <t>Інші надходження</t>
  </si>
  <si>
    <t>Загальний фонд</t>
  </si>
  <si>
    <t>900203</t>
  </si>
  <si>
    <t>Додаток 1</t>
  </si>
  <si>
    <t>Плата за надання адміністративних послуг</t>
  </si>
  <si>
    <t>0100</t>
  </si>
  <si>
    <t>3000</t>
  </si>
  <si>
    <t>Компенсаційні виплати на пільговий проїзд автомобільним транспортом окремим категоріям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</si>
  <si>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</si>
  <si>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</si>
  <si>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8000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</si>
  <si>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</si>
  <si>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0150</t>
  </si>
  <si>
    <t>Надання пільг окремим категоріям громадян з оплати послуг зв`язку</t>
  </si>
  <si>
    <t>3032</t>
  </si>
  <si>
    <t>3033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</si>
  <si>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</si>
  <si>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3160</t>
  </si>
  <si>
    <t>Інші заходи у сфері соціального захисту і соціального забезпечення</t>
  </si>
  <si>
    <t>3240</t>
  </si>
  <si>
    <t>Інша діяльність</t>
  </si>
  <si>
    <t>Інші субвенції з місцевого бюджету</t>
  </si>
  <si>
    <t>Субвенції з місцевих бюджетів іншим місцевим бюджетам</t>
  </si>
  <si>
    <t>РАЗОМ ДОХОДІВ загального фонду без урахування трансфертів</t>
  </si>
  <si>
    <t xml:space="preserve">Затверджено місцевою радою на рік  з урахування змін </t>
  </si>
  <si>
    <t>Адміністративні штрафи та інші санкції </t>
  </si>
  <si>
    <t>УСЬОГО ДОХОДІВ загального фонду</t>
  </si>
  <si>
    <t>УСЬОГО ВИДАТКІВ  загального фонду</t>
  </si>
  <si>
    <t>Вікторія Магомедова 21153</t>
  </si>
  <si>
    <t>Світлана Кукло 22315</t>
  </si>
  <si>
    <t>ДОХІДНА  ЧАСТИНА</t>
  </si>
  <si>
    <t>3031</t>
  </si>
  <si>
    <t>Надання інших  пільг окремим категоріям громадянвіджповідно до законодавства</t>
  </si>
  <si>
    <t xml:space="preserve">Податкові надходження </t>
  </si>
  <si>
    <t>Податок на доходи, податок на прибуток підприємств, податки на збільшення ринкової вартості</t>
  </si>
  <si>
    <t xml:space="preserve">Податокна прибуток підприємств та фінансових установ комунальної власності </t>
  </si>
  <si>
    <t xml:space="preserve">Неподаткові надходження 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</si>
  <si>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</si>
  <si>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Доходи від власності та підприємницької діяльності  </t>
  </si>
  <si>
    <t>Адміністративні збори та платежі, доходи від некомерційної господарської діяльності </t>
  </si>
  <si>
    <t>Інші  неподаткові надходження</t>
  </si>
  <si>
    <t>Адміністративний збір за проведення державної реєстрації юридичних осіб, фізичних осіб – підприємців та громадських формувань</t>
  </si>
  <si>
    <t>Адміністративний збір за державну реєстрацію речових прав на нерухоме майно та їх обтяжень</t>
  </si>
  <si>
    <r>
      <t xml:space="preserve">                                                         </t>
    </r>
    <r>
      <rPr>
        <b/>
        <i/>
        <sz val="14"/>
        <rFont val="Times New Roman"/>
        <family val="1"/>
        <charset val="204"/>
      </rPr>
      <t xml:space="preserve">                                                                   Загальний фонд </t>
    </r>
  </si>
  <si>
    <t>(грн.)</t>
  </si>
  <si>
    <t>8710</t>
  </si>
  <si>
    <t>Звіт про виконання районного бюджету Ізюмського району за І півріччя 2021 року</t>
  </si>
  <si>
    <t>План асигнувань на     І півріччя            з урахуванням змін</t>
  </si>
  <si>
    <t xml:space="preserve">Виконано за       І півріччя              </t>
  </si>
  <si>
    <t>Виконання до затвердженого  з урахуванням   змін  на                          І півріччя              (%)</t>
  </si>
  <si>
    <t>Відхилення до затвердженого плану з урахуванням змін  на                            І півріччя                         (+/- )</t>
  </si>
  <si>
    <t>7000</t>
  </si>
  <si>
    <t>7370</t>
  </si>
  <si>
    <t>Реалізація інших заходів щодот соціально-економфічногг розвитку територій</t>
  </si>
  <si>
    <t xml:space="preserve">Економічна діяльність </t>
  </si>
  <si>
    <t>3242</t>
  </si>
  <si>
    <r>
      <t xml:space="preserve">                                                         </t>
    </r>
    <r>
      <rPr>
        <b/>
        <i/>
        <sz val="14"/>
        <rFont val="Times New Roman"/>
        <family val="1"/>
        <charset val="204"/>
      </rPr>
      <t xml:space="preserve">                                                                   Спеціальний фонд </t>
    </r>
  </si>
  <si>
    <t>УСЬОГО ВИДАТКІВ спеціального фонду</t>
  </si>
  <si>
    <t xml:space="preserve">УСЬОГО ВИДАТКІВ </t>
  </si>
  <si>
    <r>
      <t xml:space="preserve">Надходження від орендної плати за користування 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майновим комплексом та іншим майном, що перебуває у комунальній власності  </t>
    </r>
  </si>
  <si>
    <t>Спеціальний фонд</t>
  </si>
  <si>
    <t>УСЬОГО ДОХОДІВ  спеціального фонду</t>
  </si>
  <si>
    <t>УСЬОГО  ДОХОДІВ</t>
  </si>
  <si>
    <r>
      <t xml:space="preserve">Надходження від орендної плати за користування 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майновим комплексом та іншим державним майном  </t>
    </r>
  </si>
  <si>
    <t xml:space="preserve"> Х</t>
  </si>
  <si>
    <t>районної ради VIII скликання</t>
  </si>
  <si>
    <t xml:space="preserve">до рішення Х сесії Ізюмської </t>
  </si>
  <si>
    <t>від 06.08.2021 року  №133-VIII</t>
  </si>
  <si>
    <t>Заступник голови райнної ради</t>
  </si>
  <si>
    <t>Сергій ШУТЬКО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</si>
</sst>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0"/>
  </numFmts>
  <fonts count="23">
    <font>
      <sz val="12"/>
      <name val="Arial Cyr"/>
      <charset val="204"/>
    </font>
    <font>
      <sz val="12"/>
      <name val="Arial Cyr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6" fillId="0" borderId="0"/>
    <xf numFmtId="0" fontId="2" fillId="0" borderId="0"/>
    <xf numFmtId="9" fontId="1" fillId="0" borderId="0" applyFont="0" applyFill="0" applyBorder="0" applyAlignment="0" applyProtection="0"/>
    <xf numFmtId="0" fontId="12" fillId="0" borderId="0"/>
  </cellStyleXfs>
  <cellXfs count="107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/>
    <xf numFmtId="0" fontId="3" fillId="0" borderId="0" xfId="0" applyFont="1" applyFill="1"/>
    <xf numFmtId="49" fontId="9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2" applyNumberFormat="1" applyFont="1" applyFill="1" applyBorder="1" applyAlignment="1" applyProtection="1">
      <alignment horizontal="center" vertical="center"/>
      <protection locked="0"/>
    </xf>
    <xf numFmtId="49" fontId="4" fillId="0" borderId="2" xfId="2" applyNumberFormat="1" applyFont="1" applyFill="1" applyBorder="1" applyAlignment="1" applyProtection="1">
      <alignment horizontal="center" vertical="center"/>
      <protection locked="0"/>
    </xf>
    <xf numFmtId="49" fontId="4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right"/>
    </xf>
    <xf numFmtId="0" fontId="11" fillId="0" borderId="0" xfId="0" applyFont="1"/>
    <xf numFmtId="0" fontId="3" fillId="2" borderId="0" xfId="0" applyFont="1" applyFill="1"/>
    <xf numFmtId="0" fontId="3" fillId="0" borderId="1" xfId="2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3" fillId="0" borderId="1" xfId="0" applyFont="1" applyFill="1" applyBorder="1" applyAlignment="1">
      <alignment horizontal="left" vertical="center" wrapText="1"/>
    </xf>
    <xf numFmtId="0" fontId="9" fillId="0" borderId="2" xfId="2" applyFont="1" applyFill="1" applyBorder="1" applyAlignment="1" applyProtection="1">
      <alignment horizontal="center" vertical="center"/>
      <protection locked="0"/>
    </xf>
    <xf numFmtId="0" fontId="4" fillId="0" borderId="2" xfId="2" applyFont="1" applyFill="1" applyBorder="1" applyAlignment="1" applyProtection="1">
      <alignment horizontal="center" vertical="center"/>
      <protection locked="0"/>
    </xf>
    <xf numFmtId="0" fontId="19" fillId="0" borderId="2" xfId="0" quotePrefix="1" applyFont="1" applyFill="1" applyBorder="1" applyAlignment="1">
      <alignment horizontal="center" vertical="center" wrapText="1"/>
    </xf>
    <xf numFmtId="0" fontId="4" fillId="0" borderId="3" xfId="2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164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 applyProtection="1">
      <alignment horizontal="left" vertical="center" wrapText="1"/>
      <protection locked="0"/>
    </xf>
    <xf numFmtId="164" fontId="4" fillId="0" borderId="0" xfId="0" applyNumberFormat="1" applyFont="1" applyFill="1"/>
    <xf numFmtId="164" fontId="4" fillId="0" borderId="0" xfId="0" applyNumberFormat="1" applyFont="1" applyFill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 applyProtection="1">
      <alignment horizontal="centerContinuous" vertical="center" wrapText="1"/>
      <protection locked="0"/>
    </xf>
    <xf numFmtId="164" fontId="4" fillId="0" borderId="12" xfId="0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left" vertical="center" wrapText="1"/>
    </xf>
    <xf numFmtId="0" fontId="3" fillId="3" borderId="0" xfId="0" applyFont="1" applyFill="1" applyAlignment="1">
      <alignment horizontal="right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4" fillId="0" borderId="1" xfId="2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3" fontId="4" fillId="0" borderId="1" xfId="2" applyNumberFormat="1" applyFont="1" applyFill="1" applyBorder="1" applyAlignment="1" applyProtection="1">
      <alignment horizontal="center" vertical="center"/>
      <protection locked="0"/>
    </xf>
    <xf numFmtId="1" fontId="4" fillId="0" borderId="1" xfId="3" applyNumberFormat="1" applyFont="1" applyFill="1" applyBorder="1" applyAlignment="1" applyProtection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3" fontId="9" fillId="0" borderId="1" xfId="2" applyNumberFormat="1" applyFont="1" applyFill="1" applyBorder="1" applyAlignment="1" applyProtection="1">
      <alignment horizontal="center" vertical="center"/>
    </xf>
    <xf numFmtId="1" fontId="9" fillId="0" borderId="1" xfId="3" applyNumberFormat="1" applyFont="1" applyFill="1" applyBorder="1" applyAlignment="1" applyProtection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3" fontId="4" fillId="0" borderId="1" xfId="2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49" fontId="4" fillId="0" borderId="15" xfId="2" applyNumberFormat="1" applyFont="1" applyFill="1" applyBorder="1" applyAlignment="1" applyProtection="1">
      <alignment horizontal="center" vertical="center"/>
      <protection locked="0"/>
    </xf>
    <xf numFmtId="0" fontId="10" fillId="0" borderId="16" xfId="2" applyFont="1" applyFill="1" applyBorder="1" applyAlignment="1" applyProtection="1">
      <alignment horizontal="center" vertical="center" wrapText="1"/>
      <protection locked="0"/>
    </xf>
    <xf numFmtId="3" fontId="10" fillId="0" borderId="16" xfId="2" applyNumberFormat="1" applyFont="1" applyFill="1" applyBorder="1" applyAlignment="1" applyProtection="1">
      <alignment horizontal="center" vertical="center" wrapText="1"/>
      <protection locked="0"/>
    </xf>
    <xf numFmtId="1" fontId="4" fillId="0" borderId="16" xfId="3" applyNumberFormat="1" applyFont="1" applyFill="1" applyBorder="1" applyAlignment="1" applyProtection="1">
      <alignment horizontal="center" vertical="center" wrapText="1"/>
    </xf>
    <xf numFmtId="1" fontId="4" fillId="0" borderId="17" xfId="0" applyNumberFormat="1" applyFont="1" applyFill="1" applyBorder="1" applyAlignment="1">
      <alignment horizontal="center" vertical="center"/>
    </xf>
    <xf numFmtId="3" fontId="10" fillId="0" borderId="4" xfId="2" applyNumberFormat="1" applyFont="1" applyFill="1" applyBorder="1" applyAlignment="1" applyProtection="1">
      <alignment horizontal="center" vertical="center" wrapText="1"/>
      <protection locked="0"/>
    </xf>
    <xf numFmtId="1" fontId="4" fillId="0" borderId="4" xfId="3" applyNumberFormat="1" applyFont="1" applyFill="1" applyBorder="1" applyAlignment="1" applyProtection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/>
    </xf>
    <xf numFmtId="49" fontId="9" fillId="0" borderId="15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16" xfId="2" applyFont="1" applyFill="1" applyBorder="1" applyAlignment="1" applyProtection="1">
      <alignment horizontal="left" vertical="center" wrapText="1"/>
      <protection locked="0"/>
    </xf>
    <xf numFmtId="165" fontId="9" fillId="0" borderId="16" xfId="0" applyNumberFormat="1" applyFont="1" applyFill="1" applyBorder="1" applyAlignment="1">
      <alignment horizontal="center" vertical="center" wrapText="1"/>
    </xf>
    <xf numFmtId="1" fontId="9" fillId="0" borderId="16" xfId="3" applyNumberFormat="1" applyFont="1" applyFill="1" applyBorder="1" applyAlignment="1" applyProtection="1">
      <alignment horizontal="center" vertical="center" wrapText="1"/>
    </xf>
    <xf numFmtId="49" fontId="4" fillId="0" borderId="20" xfId="2" applyNumberFormat="1" applyFont="1" applyFill="1" applyBorder="1" applyAlignment="1" applyProtection="1">
      <alignment horizontal="center" vertical="center"/>
      <protection locked="0"/>
    </xf>
    <xf numFmtId="3" fontId="10" fillId="0" borderId="2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4" xfId="2" applyFont="1" applyFill="1" applyBorder="1" applyAlignment="1" applyProtection="1">
      <alignment horizontal="center" vertical="center" wrapText="1"/>
      <protection locked="0"/>
    </xf>
    <xf numFmtId="3" fontId="10" fillId="0" borderId="22" xfId="2" applyNumberFormat="1" applyFont="1" applyFill="1" applyBorder="1" applyAlignment="1" applyProtection="1">
      <alignment horizontal="center" vertical="center" wrapText="1"/>
      <protection locked="0"/>
    </xf>
    <xf numFmtId="3" fontId="10" fillId="0" borderId="14" xfId="2" applyNumberFormat="1" applyFont="1" applyFill="1" applyBorder="1" applyAlignment="1" applyProtection="1">
      <alignment horizontal="center" vertical="center" wrapText="1"/>
      <protection locked="0"/>
    </xf>
    <xf numFmtId="3" fontId="10" fillId="0" borderId="20" xfId="2" applyNumberFormat="1" applyFont="1" applyFill="1" applyBorder="1" applyAlignment="1" applyProtection="1">
      <alignment horizontal="center" vertical="center" wrapText="1"/>
      <protection locked="0"/>
    </xf>
    <xf numFmtId="1" fontId="4" fillId="0" borderId="23" xfId="0" applyNumberFormat="1" applyFont="1" applyFill="1" applyBorder="1" applyAlignment="1">
      <alignment horizontal="center" vertical="center"/>
    </xf>
    <xf numFmtId="1" fontId="4" fillId="0" borderId="14" xfId="3" applyNumberFormat="1" applyFont="1" applyFill="1" applyBorder="1" applyAlignment="1" applyProtection="1">
      <alignment horizontal="center" vertical="center" wrapText="1"/>
    </xf>
    <xf numFmtId="1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9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9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10" fillId="0" borderId="1" xfId="2" applyNumberFormat="1" applyFont="1" applyFill="1" applyBorder="1" applyAlignment="1" applyProtection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center" vertical="center"/>
    </xf>
    <xf numFmtId="0" fontId="10" fillId="0" borderId="1" xfId="2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4" fillId="0" borderId="1" xfId="4" applyFont="1" applyFill="1" applyBorder="1" applyAlignment="1">
      <alignment horizontal="center" wrapText="1"/>
    </xf>
    <xf numFmtId="0" fontId="4" fillId="0" borderId="18" xfId="0" applyFont="1" applyFill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0" fillId="0" borderId="6" xfId="2" applyFont="1" applyFill="1" applyBorder="1" applyAlignment="1" applyProtection="1">
      <alignment horizontal="center" vertical="center" wrapText="1"/>
      <protection locked="0"/>
    </xf>
    <xf numFmtId="0" fontId="10" fillId="0" borderId="7" xfId="2" applyFont="1" applyFill="1" applyBorder="1" applyAlignment="1" applyProtection="1">
      <alignment horizontal="center" vertical="center" wrapText="1"/>
      <protection locked="0"/>
    </xf>
    <xf numFmtId="0" fontId="10" fillId="0" borderId="8" xfId="2" applyFont="1" applyFill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Fill="1" applyAlignment="1">
      <alignment horizontal="center"/>
    </xf>
  </cellXfs>
  <cellStyles count="5">
    <cellStyle name="Обычный" xfId="0" builtinId="0"/>
    <cellStyle name="Обычный 2" xfId="1"/>
    <cellStyle name="Обычный_ZV1PIV98" xfId="2"/>
    <cellStyle name="Процентный" xfId="3" builtinId="5"/>
    <cellStyle name="Стиль 1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66"/>
  <sheetViews>
    <sheetView tabSelected="1" view="pageBreakPreview" topLeftCell="A53" zoomScale="90" zoomScaleNormal="63" zoomScaleSheetLayoutView="90" zoomScalePageLayoutView="75" workbookViewId="0">
      <selection activeCell="D62" sqref="D62"/>
    </sheetView>
  </sheetViews>
  <sheetFormatPr defaultRowHeight="15.75"/>
  <cols>
    <col min="1" max="1" width="14.21875" style="1" customWidth="1"/>
    <col min="2" max="2" width="41.21875" style="1" customWidth="1"/>
    <col min="3" max="3" width="16.77734375" style="2" customWidth="1"/>
    <col min="4" max="4" width="15.88671875" style="2" customWidth="1"/>
    <col min="5" max="5" width="14.33203125" style="2" customWidth="1"/>
    <col min="6" max="6" width="17" style="2" customWidth="1"/>
    <col min="7" max="7" width="15.109375" style="2" customWidth="1"/>
    <col min="8" max="16384" width="8.88671875" style="1"/>
  </cols>
  <sheetData>
    <row r="1" spans="1:13">
      <c r="F1" s="15" t="s">
        <v>10</v>
      </c>
    </row>
    <row r="2" spans="1:13">
      <c r="F2" s="16" t="s">
        <v>73</v>
      </c>
    </row>
    <row r="3" spans="1:13">
      <c r="F3" s="16" t="s">
        <v>72</v>
      </c>
    </row>
    <row r="4" spans="1:13">
      <c r="A4" s="6"/>
      <c r="B4" s="6"/>
      <c r="C4" s="5"/>
      <c r="D4" s="5"/>
      <c r="E4" s="5"/>
      <c r="F4" s="94" t="s">
        <v>74</v>
      </c>
      <c r="G4" s="94"/>
    </row>
    <row r="5" spans="1:13" ht="41.25" customHeight="1">
      <c r="A5" s="98" t="s">
        <v>53</v>
      </c>
      <c r="B5" s="98"/>
      <c r="C5" s="98"/>
      <c r="D5" s="98"/>
      <c r="E5" s="98"/>
      <c r="F5" s="98"/>
      <c r="G5" s="98"/>
    </row>
    <row r="6" spans="1:13" ht="12" customHeight="1">
      <c r="A6" s="99"/>
      <c r="B6" s="99"/>
      <c r="C6" s="99"/>
      <c r="D6" s="99"/>
      <c r="E6" s="99"/>
      <c r="F6" s="99"/>
      <c r="G6" s="99"/>
    </row>
    <row r="7" spans="1:13" ht="16.5" customHeight="1" thickBot="1">
      <c r="A7" s="3"/>
      <c r="B7" s="3"/>
      <c r="C7" s="4"/>
      <c r="D7" s="4"/>
      <c r="E7" s="4"/>
      <c r="G7" s="28" t="s">
        <v>51</v>
      </c>
    </row>
    <row r="8" spans="1:13" ht="163.5" customHeight="1" thickBot="1">
      <c r="A8" s="21" t="s">
        <v>0</v>
      </c>
      <c r="B8" s="22" t="s">
        <v>6</v>
      </c>
      <c r="C8" s="23" t="s">
        <v>31</v>
      </c>
      <c r="D8" s="23" t="s">
        <v>54</v>
      </c>
      <c r="E8" s="29" t="s">
        <v>55</v>
      </c>
      <c r="F8" s="23" t="s">
        <v>56</v>
      </c>
      <c r="G8" s="30" t="s">
        <v>57</v>
      </c>
    </row>
    <row r="9" spans="1:13" ht="18.75">
      <c r="A9" s="95" t="s">
        <v>37</v>
      </c>
      <c r="B9" s="96"/>
      <c r="C9" s="96"/>
      <c r="D9" s="96"/>
      <c r="E9" s="96"/>
      <c r="F9" s="96"/>
      <c r="G9" s="97"/>
    </row>
    <row r="10" spans="1:13" ht="21.75" customHeight="1">
      <c r="A10" s="100" t="s">
        <v>8</v>
      </c>
      <c r="B10" s="101"/>
      <c r="C10" s="101"/>
      <c r="D10" s="101"/>
      <c r="E10" s="101"/>
      <c r="F10" s="101"/>
      <c r="G10" s="102"/>
    </row>
    <row r="11" spans="1:13" ht="21.75" customHeight="1">
      <c r="A11" s="41">
        <v>10000000</v>
      </c>
      <c r="B11" s="40" t="s">
        <v>40</v>
      </c>
      <c r="C11" s="76">
        <f>C12</f>
        <v>87000</v>
      </c>
      <c r="D11" s="76">
        <f>D12</f>
        <v>43500</v>
      </c>
      <c r="E11" s="76">
        <f>E12</f>
        <v>250257</v>
      </c>
      <c r="F11" s="43">
        <f>E11/D11*100</f>
        <v>575.30344827586214</v>
      </c>
      <c r="G11" s="44">
        <f t="shared" ref="G11:G16" si="0">E11-D11</f>
        <v>206757</v>
      </c>
    </row>
    <row r="12" spans="1:13" ht="55.5" customHeight="1">
      <c r="A12" s="41">
        <v>11000000</v>
      </c>
      <c r="B12" s="32" t="s">
        <v>41</v>
      </c>
      <c r="C12" s="77">
        <v>87000</v>
      </c>
      <c r="D12" s="77">
        <v>43500</v>
      </c>
      <c r="E12" s="78">
        <v>250257</v>
      </c>
      <c r="F12" s="47">
        <f>E12/D12*100</f>
        <v>575.30344827586214</v>
      </c>
      <c r="G12" s="48">
        <f t="shared" si="0"/>
        <v>206757</v>
      </c>
    </row>
    <row r="13" spans="1:13" ht="39" customHeight="1">
      <c r="A13" s="18">
        <v>11020200</v>
      </c>
      <c r="B13" s="14" t="s">
        <v>42</v>
      </c>
      <c r="C13" s="77">
        <v>87000</v>
      </c>
      <c r="D13" s="77">
        <v>43500</v>
      </c>
      <c r="E13" s="78">
        <v>250257</v>
      </c>
      <c r="F13" s="47">
        <f>E13/D13*100</f>
        <v>575.30344827586214</v>
      </c>
      <c r="G13" s="48">
        <f t="shared" si="0"/>
        <v>206757</v>
      </c>
      <c r="M13" s="1" t="s">
        <v>71</v>
      </c>
    </row>
    <row r="14" spans="1:13" ht="29.25" customHeight="1">
      <c r="A14" s="19">
        <v>20000000</v>
      </c>
      <c r="B14" s="31" t="s">
        <v>43</v>
      </c>
      <c r="C14" s="76">
        <f>C15+C19</f>
        <v>548500</v>
      </c>
      <c r="D14" s="76">
        <f t="shared" ref="D14:E14" si="1">D15+D19</f>
        <v>274248</v>
      </c>
      <c r="E14" s="76">
        <f t="shared" si="1"/>
        <v>306280</v>
      </c>
      <c r="F14" s="47">
        <f t="shared" ref="F14:F31" si="2">E14/D14*100</f>
        <v>111.67993932499051</v>
      </c>
      <c r="G14" s="48">
        <f t="shared" si="0"/>
        <v>32032</v>
      </c>
    </row>
    <row r="15" spans="1:13" ht="34.5" customHeight="1">
      <c r="A15" s="19">
        <v>21000000</v>
      </c>
      <c r="B15" s="25" t="s">
        <v>45</v>
      </c>
      <c r="C15" s="76">
        <f>C16+C17</f>
        <v>7500</v>
      </c>
      <c r="D15" s="76">
        <f t="shared" ref="D15:E15" si="3">D16+D17</f>
        <v>3750</v>
      </c>
      <c r="E15" s="76">
        <f t="shared" si="3"/>
        <v>44452</v>
      </c>
      <c r="F15" s="47"/>
      <c r="G15" s="44">
        <f t="shared" si="0"/>
        <v>40702</v>
      </c>
    </row>
    <row r="16" spans="1:13" ht="54" customHeight="1">
      <c r="A16" s="18">
        <v>21010300</v>
      </c>
      <c r="B16" s="14" t="s">
        <v>44</v>
      </c>
      <c r="C16" s="77"/>
      <c r="D16" s="77"/>
      <c r="E16" s="78">
        <v>44452</v>
      </c>
      <c r="F16" s="47"/>
      <c r="G16" s="48">
        <f t="shared" si="0"/>
        <v>44452</v>
      </c>
    </row>
    <row r="17" spans="1:8" ht="32.25" customHeight="1">
      <c r="A17" s="19">
        <v>21080000</v>
      </c>
      <c r="B17" s="25" t="s">
        <v>7</v>
      </c>
      <c r="C17" s="76">
        <v>7500</v>
      </c>
      <c r="D17" s="76">
        <f>D18</f>
        <v>3750</v>
      </c>
      <c r="E17" s="79"/>
      <c r="F17" s="47">
        <f t="shared" si="2"/>
        <v>0</v>
      </c>
      <c r="G17" s="44">
        <f t="shared" ref="G17" si="4">E17-D17</f>
        <v>-3750</v>
      </c>
    </row>
    <row r="18" spans="1:8" ht="35.25" customHeight="1">
      <c r="A18" s="18">
        <v>21081100</v>
      </c>
      <c r="B18" s="14" t="s">
        <v>32</v>
      </c>
      <c r="C18" s="77">
        <v>7500</v>
      </c>
      <c r="D18" s="77">
        <v>3750</v>
      </c>
      <c r="E18" s="78"/>
      <c r="F18" s="47">
        <f t="shared" si="2"/>
        <v>0</v>
      </c>
      <c r="G18" s="48">
        <f t="shared" ref="G18:G31" si="5">E18-D18</f>
        <v>-3750</v>
      </c>
    </row>
    <row r="19" spans="1:8" ht="45" customHeight="1">
      <c r="A19" s="19">
        <v>22000000</v>
      </c>
      <c r="B19" s="25" t="s">
        <v>46</v>
      </c>
      <c r="C19" s="76">
        <f>C20+C25+C23</f>
        <v>541000</v>
      </c>
      <c r="D19" s="76">
        <f>D20+D25+D23</f>
        <v>270498</v>
      </c>
      <c r="E19" s="76">
        <f>E20+E25+E23</f>
        <v>261828</v>
      </c>
      <c r="F19" s="47"/>
      <c r="G19" s="76">
        <f>G20+G24</f>
        <v>-29149</v>
      </c>
    </row>
    <row r="20" spans="1:8" ht="41.25" customHeight="1">
      <c r="A20" s="19">
        <v>22010000</v>
      </c>
      <c r="B20" s="25" t="s">
        <v>11</v>
      </c>
      <c r="C20" s="76">
        <f>SUM(C21:C22)</f>
        <v>0</v>
      </c>
      <c r="D20" s="76">
        <f t="shared" ref="D20:E20" si="6">SUM(D21:D22)</f>
        <v>0</v>
      </c>
      <c r="E20" s="76">
        <f t="shared" si="6"/>
        <v>144672</v>
      </c>
      <c r="F20" s="47"/>
      <c r="G20" s="44">
        <f t="shared" si="5"/>
        <v>144672</v>
      </c>
    </row>
    <row r="21" spans="1:8" ht="54.75" customHeight="1">
      <c r="A21" s="18">
        <v>220103000</v>
      </c>
      <c r="B21" s="14" t="s">
        <v>48</v>
      </c>
      <c r="C21" s="77"/>
      <c r="D21" s="77"/>
      <c r="E21" s="78">
        <v>1126</v>
      </c>
      <c r="F21" s="47"/>
      <c r="G21" s="48">
        <f t="shared" ref="G21" si="7">E21-D21</f>
        <v>1126</v>
      </c>
    </row>
    <row r="22" spans="1:8" ht="54.75" customHeight="1">
      <c r="A22" s="18">
        <v>22012600</v>
      </c>
      <c r="B22" s="14" t="s">
        <v>49</v>
      </c>
      <c r="C22" s="77"/>
      <c r="D22" s="77"/>
      <c r="E22" s="78">
        <v>143546</v>
      </c>
      <c r="F22" s="47"/>
      <c r="G22" s="48">
        <f t="shared" si="5"/>
        <v>143546</v>
      </c>
    </row>
    <row r="23" spans="1:8" ht="54.75" customHeight="1">
      <c r="A23" s="19">
        <v>22080000</v>
      </c>
      <c r="B23" s="25" t="s">
        <v>70</v>
      </c>
      <c r="C23" s="76">
        <f>C24</f>
        <v>541000</v>
      </c>
      <c r="D23" s="76">
        <f t="shared" ref="D23:G23" si="8">D24</f>
        <v>270498</v>
      </c>
      <c r="E23" s="76">
        <f t="shared" si="8"/>
        <v>96677</v>
      </c>
      <c r="F23" s="47">
        <f t="shared" si="2"/>
        <v>35.740375159890277</v>
      </c>
      <c r="G23" s="76">
        <f t="shared" si="8"/>
        <v>-173821</v>
      </c>
    </row>
    <row r="24" spans="1:8" ht="48.75" customHeight="1">
      <c r="A24" s="18">
        <v>22080400</v>
      </c>
      <c r="B24" s="14" t="s">
        <v>66</v>
      </c>
      <c r="C24" s="77">
        <v>541000</v>
      </c>
      <c r="D24" s="77">
        <v>270498</v>
      </c>
      <c r="E24" s="78">
        <v>96677</v>
      </c>
      <c r="F24" s="47">
        <f t="shared" si="2"/>
        <v>35.740375159890277</v>
      </c>
      <c r="G24" s="48">
        <f t="shared" si="5"/>
        <v>-173821</v>
      </c>
    </row>
    <row r="25" spans="1:8" ht="30.75" customHeight="1">
      <c r="A25" s="19">
        <v>24000000</v>
      </c>
      <c r="B25" s="25" t="s">
        <v>47</v>
      </c>
      <c r="C25" s="76"/>
      <c r="D25" s="76"/>
      <c r="E25" s="76">
        <f>E26</f>
        <v>20479</v>
      </c>
      <c r="F25" s="47"/>
      <c r="G25" s="44">
        <f t="shared" si="5"/>
        <v>20479</v>
      </c>
    </row>
    <row r="26" spans="1:8" ht="32.25" customHeight="1">
      <c r="A26" s="18">
        <v>24060300</v>
      </c>
      <c r="B26" s="14" t="s">
        <v>7</v>
      </c>
      <c r="C26" s="77"/>
      <c r="D26" s="77"/>
      <c r="E26" s="78">
        <v>20479</v>
      </c>
      <c r="F26" s="47"/>
      <c r="G26" s="48">
        <f t="shared" si="5"/>
        <v>20479</v>
      </c>
    </row>
    <row r="27" spans="1:8" s="11" customFormat="1" ht="46.5" customHeight="1">
      <c r="A27" s="19"/>
      <c r="B27" s="24" t="s">
        <v>30</v>
      </c>
      <c r="C27" s="80">
        <f>C11+C14</f>
        <v>635500</v>
      </c>
      <c r="D27" s="80">
        <f t="shared" ref="D27:E27" si="9">D11+D14</f>
        <v>317748</v>
      </c>
      <c r="E27" s="80">
        <f t="shared" si="9"/>
        <v>556537</v>
      </c>
      <c r="F27" s="47">
        <f t="shared" si="2"/>
        <v>175.1504336770019</v>
      </c>
      <c r="G27" s="44">
        <f t="shared" si="5"/>
        <v>238789</v>
      </c>
      <c r="H27" s="33"/>
    </row>
    <row r="28" spans="1:8" s="6" customFormat="1" ht="18.75">
      <c r="A28" s="19">
        <v>40000000</v>
      </c>
      <c r="B28" s="25" t="s">
        <v>1</v>
      </c>
      <c r="C28" s="81">
        <f>C29</f>
        <v>687497</v>
      </c>
      <c r="D28" s="81">
        <f>D29</f>
        <v>464987</v>
      </c>
      <c r="E28" s="81">
        <f>E29</f>
        <v>392557</v>
      </c>
      <c r="F28" s="47">
        <f t="shared" si="2"/>
        <v>84.423220434119656</v>
      </c>
      <c r="G28" s="44">
        <f t="shared" si="5"/>
        <v>-72430</v>
      </c>
    </row>
    <row r="29" spans="1:8" ht="31.5">
      <c r="A29" s="19">
        <v>41050000</v>
      </c>
      <c r="B29" s="25" t="s">
        <v>29</v>
      </c>
      <c r="C29" s="79">
        <f>SUM(C30:C30)</f>
        <v>687497</v>
      </c>
      <c r="D29" s="79">
        <f t="shared" ref="D29:E29" si="10">SUM(D30:D30)</f>
        <v>464987</v>
      </c>
      <c r="E29" s="79">
        <f t="shared" si="10"/>
        <v>392557</v>
      </c>
      <c r="F29" s="47">
        <f t="shared" si="2"/>
        <v>84.423220434119656</v>
      </c>
      <c r="G29" s="44">
        <f t="shared" si="5"/>
        <v>-72430</v>
      </c>
    </row>
    <row r="30" spans="1:8" ht="33" customHeight="1">
      <c r="A30" s="18">
        <v>41053900</v>
      </c>
      <c r="B30" s="17" t="s">
        <v>28</v>
      </c>
      <c r="C30" s="77">
        <v>687497</v>
      </c>
      <c r="D30" s="77">
        <v>464987</v>
      </c>
      <c r="E30" s="78">
        <v>392557</v>
      </c>
      <c r="F30" s="47">
        <f t="shared" si="2"/>
        <v>84.423220434119656</v>
      </c>
      <c r="G30" s="44">
        <f t="shared" si="5"/>
        <v>-72430</v>
      </c>
    </row>
    <row r="31" spans="1:8" s="6" customFormat="1" ht="32.25" customHeight="1">
      <c r="A31" s="19"/>
      <c r="B31" s="38" t="s">
        <v>33</v>
      </c>
      <c r="C31" s="80">
        <f>C27+C28</f>
        <v>1322997</v>
      </c>
      <c r="D31" s="80">
        <f>D27+D28</f>
        <v>782735</v>
      </c>
      <c r="E31" s="80">
        <f>E27+E28</f>
        <v>949094</v>
      </c>
      <c r="F31" s="47">
        <f t="shared" si="2"/>
        <v>121.25355324599003</v>
      </c>
      <c r="G31" s="44">
        <f t="shared" si="5"/>
        <v>166359</v>
      </c>
    </row>
    <row r="32" spans="1:8" s="6" customFormat="1" ht="32.25" customHeight="1">
      <c r="A32" s="103" t="s">
        <v>67</v>
      </c>
      <c r="B32" s="104"/>
      <c r="C32" s="104"/>
      <c r="D32" s="104"/>
      <c r="E32" s="104"/>
      <c r="F32" s="104"/>
      <c r="G32" s="105"/>
    </row>
    <row r="33" spans="1:8" s="6" customFormat="1" ht="32.25" customHeight="1">
      <c r="A33" s="18">
        <v>41053900</v>
      </c>
      <c r="B33" s="17" t="s">
        <v>28</v>
      </c>
      <c r="C33" s="83">
        <v>49000</v>
      </c>
      <c r="D33" s="83">
        <v>49000</v>
      </c>
      <c r="E33" s="83">
        <v>0</v>
      </c>
      <c r="F33" s="83"/>
      <c r="G33" s="83">
        <f>E33-D33</f>
        <v>-49000</v>
      </c>
    </row>
    <row r="34" spans="1:8" s="6" customFormat="1" ht="32.25" customHeight="1">
      <c r="A34" s="82"/>
      <c r="B34" s="38" t="s">
        <v>68</v>
      </c>
      <c r="C34" s="82">
        <v>49000</v>
      </c>
      <c r="D34" s="82">
        <v>49000</v>
      </c>
      <c r="E34" s="82">
        <v>0</v>
      </c>
      <c r="F34" s="82"/>
      <c r="G34" s="82">
        <v>-49000</v>
      </c>
    </row>
    <row r="35" spans="1:8" s="6" customFormat="1" ht="32.25" customHeight="1">
      <c r="A35" s="19"/>
      <c r="B35" s="84" t="s">
        <v>69</v>
      </c>
      <c r="C35" s="80">
        <f>C31+C34</f>
        <v>1371997</v>
      </c>
      <c r="D35" s="80">
        <f t="shared" ref="D35:G35" si="11">D31+D34</f>
        <v>831735</v>
      </c>
      <c r="E35" s="80">
        <f t="shared" si="11"/>
        <v>949094</v>
      </c>
      <c r="F35" s="80">
        <f t="shared" si="11"/>
        <v>121.25355324599003</v>
      </c>
      <c r="G35" s="80">
        <f t="shared" si="11"/>
        <v>117359</v>
      </c>
    </row>
    <row r="36" spans="1:8" ht="21.75" customHeight="1">
      <c r="A36" s="91" t="s">
        <v>2</v>
      </c>
      <c r="B36" s="92"/>
      <c r="C36" s="92"/>
      <c r="D36" s="92"/>
      <c r="E36" s="92"/>
      <c r="F36" s="92"/>
      <c r="G36" s="93"/>
    </row>
    <row r="37" spans="1:8" ht="24.75" customHeight="1">
      <c r="A37" s="88" t="s">
        <v>50</v>
      </c>
      <c r="B37" s="89"/>
      <c r="C37" s="89"/>
      <c r="D37" s="89"/>
      <c r="E37" s="89"/>
      <c r="F37" s="89"/>
      <c r="G37" s="90"/>
    </row>
    <row r="38" spans="1:8" ht="18.75">
      <c r="A38" s="9" t="s">
        <v>12</v>
      </c>
      <c r="B38" s="31" t="s">
        <v>3</v>
      </c>
      <c r="C38" s="42">
        <f>C39</f>
        <v>11080244</v>
      </c>
      <c r="D38" s="42">
        <f>D39</f>
        <v>7463224</v>
      </c>
      <c r="E38" s="42">
        <f>E39</f>
        <v>4724667</v>
      </c>
      <c r="F38" s="43">
        <f t="shared" ref="F38:F39" si="12">E38/D38*100</f>
        <v>63.305978756633863</v>
      </c>
      <c r="G38" s="44">
        <f t="shared" ref="G38:G49" si="13">E38-D38</f>
        <v>-2738557</v>
      </c>
      <c r="H38" s="12"/>
    </row>
    <row r="39" spans="1:8" ht="67.5" customHeight="1">
      <c r="A39" s="20" t="s">
        <v>19</v>
      </c>
      <c r="B39" s="34" t="s">
        <v>18</v>
      </c>
      <c r="C39" s="45">
        <v>11080244</v>
      </c>
      <c r="D39" s="45">
        <v>7463224</v>
      </c>
      <c r="E39" s="45">
        <v>4724667</v>
      </c>
      <c r="F39" s="43">
        <f t="shared" si="12"/>
        <v>63.305978756633863</v>
      </c>
      <c r="G39" s="44">
        <f t="shared" si="13"/>
        <v>-2738557</v>
      </c>
    </row>
    <row r="40" spans="1:8" s="13" customFormat="1" ht="39.75" customHeight="1">
      <c r="A40" s="9" t="s">
        <v>13</v>
      </c>
      <c r="B40" s="31" t="s">
        <v>4</v>
      </c>
      <c r="C40" s="50">
        <f>SUM(C41:C46)</f>
        <v>553037</v>
      </c>
      <c r="D40" s="50">
        <f>SUM(D41:D46)</f>
        <v>330527</v>
      </c>
      <c r="E40" s="50">
        <f>SUM(E41:E46)</f>
        <v>172915</v>
      </c>
      <c r="F40" s="43">
        <f t="shared" ref="F40:F49" si="14">E40/D40*100</f>
        <v>52.314939475443758</v>
      </c>
      <c r="G40" s="44">
        <f t="shared" si="13"/>
        <v>-157612</v>
      </c>
    </row>
    <row r="41" spans="1:8" s="13" customFormat="1" ht="38.25" customHeight="1">
      <c r="A41" s="8" t="s">
        <v>38</v>
      </c>
      <c r="B41" s="39" t="s">
        <v>39</v>
      </c>
      <c r="C41" s="46">
        <v>3000</v>
      </c>
      <c r="D41" s="46">
        <v>1500</v>
      </c>
      <c r="E41" s="46"/>
      <c r="F41" s="43">
        <f t="shared" si="14"/>
        <v>0</v>
      </c>
      <c r="G41" s="48">
        <f t="shared" si="13"/>
        <v>-1500</v>
      </c>
    </row>
    <row r="42" spans="1:8" ht="37.5" customHeight="1">
      <c r="A42" s="7" t="s">
        <v>21</v>
      </c>
      <c r="B42" s="34" t="s">
        <v>20</v>
      </c>
      <c r="C42" s="45">
        <v>975</v>
      </c>
      <c r="D42" s="45">
        <v>489</v>
      </c>
      <c r="E42" s="45"/>
      <c r="F42" s="43">
        <f t="shared" si="14"/>
        <v>0</v>
      </c>
      <c r="G42" s="48">
        <f t="shared" si="13"/>
        <v>-489</v>
      </c>
    </row>
    <row r="43" spans="1:8" ht="55.5" customHeight="1">
      <c r="A43" s="7" t="s">
        <v>22</v>
      </c>
      <c r="B43" s="35" t="s">
        <v>14</v>
      </c>
      <c r="C43" s="45">
        <v>387322</v>
      </c>
      <c r="D43" s="45">
        <v>193666</v>
      </c>
      <c r="E43" s="45">
        <v>153534</v>
      </c>
      <c r="F43" s="47">
        <f t="shared" si="14"/>
        <v>79.277725568762719</v>
      </c>
      <c r="G43" s="48">
        <f t="shared" si="13"/>
        <v>-40132</v>
      </c>
    </row>
    <row r="44" spans="1:8" ht="53.25" customHeight="1">
      <c r="A44" s="7" t="s">
        <v>15</v>
      </c>
      <c r="B44" s="35" t="s">
        <v>16</v>
      </c>
      <c r="C44" s="45">
        <v>9000</v>
      </c>
      <c r="D44" s="45">
        <v>4500</v>
      </c>
      <c r="E44" s="45"/>
      <c r="F44" s="47">
        <f t="shared" si="14"/>
        <v>0</v>
      </c>
      <c r="G44" s="48">
        <f t="shared" si="13"/>
        <v>-4500</v>
      </c>
    </row>
    <row r="45" spans="1:8" ht="92.25" customHeight="1">
      <c r="A45" s="7" t="s">
        <v>24</v>
      </c>
      <c r="B45" s="36" t="s">
        <v>23</v>
      </c>
      <c r="C45" s="45">
        <v>113740</v>
      </c>
      <c r="D45" s="45">
        <v>110872</v>
      </c>
      <c r="E45" s="45"/>
      <c r="F45" s="47">
        <f t="shared" si="14"/>
        <v>0</v>
      </c>
      <c r="G45" s="48">
        <f>E45-D45</f>
        <v>-110872</v>
      </c>
    </row>
    <row r="46" spans="1:8" ht="58.5" customHeight="1">
      <c r="A46" s="7" t="s">
        <v>62</v>
      </c>
      <c r="B46" s="36" t="s">
        <v>25</v>
      </c>
      <c r="C46" s="45">
        <v>39000</v>
      </c>
      <c r="D46" s="45">
        <v>19500</v>
      </c>
      <c r="E46" s="45">
        <v>19381</v>
      </c>
      <c r="F46" s="47">
        <f t="shared" si="14"/>
        <v>99.389743589743588</v>
      </c>
      <c r="G46" s="48">
        <f>E46-D46</f>
        <v>-119</v>
      </c>
    </row>
    <row r="47" spans="1:8" ht="43.5" customHeight="1">
      <c r="A47" s="10" t="s">
        <v>58</v>
      </c>
      <c r="B47" s="54" t="s">
        <v>61</v>
      </c>
      <c r="C47" s="55">
        <f xml:space="preserve"> C48</f>
        <v>134460</v>
      </c>
      <c r="D47" s="55">
        <f xml:space="preserve"> D48</f>
        <v>134460</v>
      </c>
      <c r="E47" s="55">
        <f xml:space="preserve"> E48</f>
        <v>62030</v>
      </c>
      <c r="F47" s="43">
        <f t="shared" si="14"/>
        <v>46.132678863602564</v>
      </c>
      <c r="G47" s="44">
        <f>E47-D47</f>
        <v>-72430</v>
      </c>
    </row>
    <row r="48" spans="1:8" ht="37.5" customHeight="1">
      <c r="A48" s="7" t="s">
        <v>59</v>
      </c>
      <c r="B48" s="51" t="s">
        <v>60</v>
      </c>
      <c r="C48" s="53">
        <v>134460</v>
      </c>
      <c r="D48" s="52">
        <v>134460</v>
      </c>
      <c r="E48" s="52">
        <v>62030</v>
      </c>
      <c r="F48" s="47">
        <f t="shared" si="14"/>
        <v>46.132678863602564</v>
      </c>
      <c r="G48" s="48">
        <f>E48-D48</f>
        <v>-72430</v>
      </c>
    </row>
    <row r="49" spans="1:7" ht="12" hidden="1" customHeight="1">
      <c r="A49" s="7" t="s">
        <v>26</v>
      </c>
      <c r="B49" s="36" t="s">
        <v>25</v>
      </c>
      <c r="C49" s="45">
        <v>39000</v>
      </c>
      <c r="D49" s="45">
        <v>19500</v>
      </c>
      <c r="E49" s="45">
        <v>19381</v>
      </c>
      <c r="F49" s="47">
        <f t="shared" si="14"/>
        <v>99.389743589743588</v>
      </c>
      <c r="G49" s="48">
        <f t="shared" si="13"/>
        <v>-119</v>
      </c>
    </row>
    <row r="50" spans="1:7" ht="37.5" customHeight="1">
      <c r="A50" s="10" t="s">
        <v>17</v>
      </c>
      <c r="B50" s="37" t="s">
        <v>27</v>
      </c>
      <c r="C50" s="49">
        <f>C51</f>
        <v>6000</v>
      </c>
      <c r="D50" s="49">
        <f>D51</f>
        <v>6000</v>
      </c>
      <c r="E50" s="49"/>
      <c r="F50" s="43"/>
      <c r="G50" s="44">
        <f t="shared" ref="G50" si="15">E50-D50</f>
        <v>-6000</v>
      </c>
    </row>
    <row r="51" spans="1:7" ht="45.75" customHeight="1" thickBot="1">
      <c r="A51" s="64" t="s">
        <v>52</v>
      </c>
      <c r="B51" s="65" t="s">
        <v>5</v>
      </c>
      <c r="C51" s="66">
        <v>6000</v>
      </c>
      <c r="D51" s="66">
        <v>6000</v>
      </c>
      <c r="E51" s="66"/>
      <c r="F51" s="67"/>
      <c r="G51" s="60">
        <f t="shared" ref="G51:G52" si="16">E51-D51</f>
        <v>-6000</v>
      </c>
    </row>
    <row r="52" spans="1:7" ht="41.25" customHeight="1" thickBot="1">
      <c r="A52" s="68" t="s">
        <v>9</v>
      </c>
      <c r="B52" s="70" t="s">
        <v>34</v>
      </c>
      <c r="C52" s="69">
        <f>C38+C40+C47+C50</f>
        <v>11773741</v>
      </c>
      <c r="D52" s="61">
        <f>D38+D40+D47+D50</f>
        <v>7934211</v>
      </c>
      <c r="E52" s="61">
        <f>E38+E40+E47+E50</f>
        <v>4959612</v>
      </c>
      <c r="F52" s="62">
        <f t="shared" ref="F52" si="17">E52/D52*100</f>
        <v>62.509202238256577</v>
      </c>
      <c r="G52" s="63">
        <f t="shared" si="16"/>
        <v>-2974599</v>
      </c>
    </row>
    <row r="53" spans="1:7" ht="28.5" customHeight="1">
      <c r="A53" s="85" t="s">
        <v>63</v>
      </c>
      <c r="B53" s="86"/>
      <c r="C53" s="86"/>
      <c r="D53" s="86"/>
      <c r="E53" s="86"/>
      <c r="F53" s="86"/>
      <c r="G53" s="87"/>
    </row>
    <row r="54" spans="1:7" ht="28.5" customHeight="1">
      <c r="A54" s="10" t="s">
        <v>58</v>
      </c>
      <c r="B54" s="54" t="s">
        <v>61</v>
      </c>
      <c r="C54" s="42">
        <f>C55</f>
        <v>49000</v>
      </c>
      <c r="D54" s="42">
        <f>D55</f>
        <v>49000</v>
      </c>
      <c r="E54" s="42">
        <f>E55</f>
        <v>0</v>
      </c>
      <c r="F54" s="43">
        <f t="shared" ref="F54:F57" si="18">E54/D54*100</f>
        <v>0</v>
      </c>
      <c r="G54" s="44">
        <f t="shared" ref="G54:G57" si="19">E54-D54</f>
        <v>-49000</v>
      </c>
    </row>
    <row r="55" spans="1:7" ht="44.25" customHeight="1">
      <c r="A55" s="7" t="s">
        <v>59</v>
      </c>
      <c r="B55" s="51" t="s">
        <v>60</v>
      </c>
      <c r="C55" s="45">
        <v>49000</v>
      </c>
      <c r="D55" s="45">
        <v>49000</v>
      </c>
      <c r="E55" s="45"/>
      <c r="F55" s="43">
        <f t="shared" si="18"/>
        <v>0</v>
      </c>
      <c r="G55" s="44">
        <f t="shared" si="19"/>
        <v>-49000</v>
      </c>
    </row>
    <row r="56" spans="1:7" ht="40.5" customHeight="1" thickBot="1">
      <c r="A56" s="56" t="s">
        <v>9</v>
      </c>
      <c r="B56" s="57" t="s">
        <v>64</v>
      </c>
      <c r="C56" s="58">
        <f>C54</f>
        <v>49000</v>
      </c>
      <c r="D56" s="58">
        <f>D54</f>
        <v>49000</v>
      </c>
      <c r="E56" s="58">
        <f>E54</f>
        <v>0</v>
      </c>
      <c r="F56" s="59">
        <f t="shared" si="18"/>
        <v>0</v>
      </c>
      <c r="G56" s="60">
        <f t="shared" si="19"/>
        <v>-49000</v>
      </c>
    </row>
    <row r="57" spans="1:7" ht="33.75" customHeight="1" thickBot="1">
      <c r="A57" s="68"/>
      <c r="B57" s="70" t="s">
        <v>65</v>
      </c>
      <c r="C57" s="72">
        <f>C52+C56</f>
        <v>11822741</v>
      </c>
      <c r="D57" s="71">
        <f>D52+D56</f>
        <v>7983211</v>
      </c>
      <c r="E57" s="73">
        <f>E52+E56</f>
        <v>4959612</v>
      </c>
      <c r="F57" s="75">
        <f t="shared" si="18"/>
        <v>62.125528186590586</v>
      </c>
      <c r="G57" s="74">
        <f t="shared" si="19"/>
        <v>-3023599</v>
      </c>
    </row>
    <row r="58" spans="1:7" ht="39.75" customHeight="1">
      <c r="A58" s="6"/>
      <c r="B58" s="6"/>
      <c r="C58" s="5"/>
      <c r="D58" s="5"/>
      <c r="E58" s="5"/>
      <c r="F58" s="5"/>
      <c r="G58" s="6"/>
    </row>
    <row r="59" spans="1:7" ht="18.75">
      <c r="A59" s="106" t="s">
        <v>75</v>
      </c>
      <c r="B59" s="106"/>
      <c r="C59" s="26"/>
      <c r="D59" s="26"/>
      <c r="E59" s="26"/>
      <c r="F59" s="27" t="s">
        <v>76</v>
      </c>
      <c r="G59" s="6"/>
    </row>
    <row r="60" spans="1:7">
      <c r="A60" s="6"/>
      <c r="B60" s="6"/>
      <c r="C60" s="5"/>
      <c r="D60" s="5"/>
      <c r="E60" s="5"/>
      <c r="F60" s="5"/>
      <c r="G60" s="6"/>
    </row>
    <row r="61" spans="1:7">
      <c r="A61" s="6"/>
      <c r="B61" s="6"/>
      <c r="C61" s="5"/>
      <c r="D61" s="5"/>
      <c r="E61" s="5"/>
      <c r="F61" s="5"/>
      <c r="G61" s="6"/>
    </row>
    <row r="62" spans="1:7">
      <c r="A62" s="6" t="s">
        <v>35</v>
      </c>
      <c r="B62" s="6"/>
      <c r="C62" s="5"/>
      <c r="D62" s="5"/>
      <c r="E62" s="5"/>
      <c r="F62" s="5"/>
      <c r="G62" s="6"/>
    </row>
    <row r="63" spans="1:7">
      <c r="A63" s="6" t="s">
        <v>36</v>
      </c>
      <c r="B63" s="6"/>
      <c r="C63" s="5"/>
      <c r="D63" s="5"/>
      <c r="E63" s="5"/>
      <c r="F63" s="5"/>
      <c r="G63" s="6"/>
    </row>
    <row r="64" spans="1:7">
      <c r="A64" s="6"/>
      <c r="B64" s="6"/>
      <c r="C64" s="5"/>
      <c r="D64" s="5"/>
      <c r="E64" s="5"/>
      <c r="F64" s="5"/>
      <c r="G64" s="6"/>
    </row>
    <row r="65" spans="1:7">
      <c r="A65" s="6"/>
      <c r="B65" s="6"/>
      <c r="C65" s="5"/>
      <c r="D65" s="5"/>
      <c r="E65" s="5"/>
      <c r="F65" s="5"/>
      <c r="G65" s="6"/>
    </row>
    <row r="66" spans="1:7">
      <c r="A66" s="6"/>
      <c r="B66" s="6"/>
      <c r="C66" s="5"/>
      <c r="D66" s="5"/>
      <c r="E66" s="5"/>
      <c r="F66" s="5"/>
      <c r="G66" s="6"/>
    </row>
    <row r="67" spans="1:7">
      <c r="A67" s="6"/>
      <c r="B67" s="6"/>
      <c r="C67" s="5"/>
      <c r="D67" s="5"/>
      <c r="E67" s="5"/>
      <c r="F67" s="5"/>
      <c r="G67" s="6"/>
    </row>
    <row r="68" spans="1:7">
      <c r="A68" s="6"/>
      <c r="B68" s="6"/>
      <c r="C68" s="5"/>
      <c r="D68" s="5"/>
      <c r="E68" s="5"/>
      <c r="F68" s="5"/>
      <c r="G68" s="6"/>
    </row>
    <row r="69" spans="1:7">
      <c r="A69" s="6"/>
      <c r="B69" s="6"/>
      <c r="C69" s="5"/>
      <c r="D69" s="5"/>
      <c r="E69" s="5"/>
      <c r="F69" s="5"/>
      <c r="G69" s="6"/>
    </row>
    <row r="70" spans="1:7">
      <c r="A70" s="6"/>
      <c r="B70" s="6"/>
      <c r="C70" s="5"/>
      <c r="D70" s="5"/>
      <c r="E70" s="5"/>
      <c r="F70" s="5"/>
      <c r="G70" s="6"/>
    </row>
    <row r="71" spans="1:7">
      <c r="A71" s="6"/>
      <c r="B71" s="6"/>
      <c r="C71" s="5"/>
      <c r="D71" s="5"/>
      <c r="E71" s="5"/>
      <c r="F71" s="5"/>
      <c r="G71" s="6"/>
    </row>
    <row r="72" spans="1:7">
      <c r="A72" s="6"/>
      <c r="B72" s="6"/>
      <c r="C72" s="5"/>
      <c r="D72" s="5"/>
      <c r="E72" s="5"/>
      <c r="F72" s="5"/>
      <c r="G72" s="6"/>
    </row>
    <row r="73" spans="1:7">
      <c r="A73" s="6"/>
      <c r="B73" s="6"/>
      <c r="C73" s="5"/>
      <c r="D73" s="5"/>
      <c r="E73" s="5"/>
      <c r="F73" s="5"/>
      <c r="G73" s="6"/>
    </row>
    <row r="74" spans="1:7">
      <c r="A74" s="6"/>
      <c r="B74" s="6"/>
      <c r="C74" s="5"/>
      <c r="D74" s="5"/>
      <c r="E74" s="5"/>
      <c r="F74" s="5"/>
      <c r="G74" s="6"/>
    </row>
    <row r="75" spans="1:7">
      <c r="A75" s="6"/>
      <c r="B75" s="6"/>
      <c r="C75" s="5"/>
      <c r="D75" s="5"/>
      <c r="E75" s="5"/>
      <c r="F75" s="5"/>
      <c r="G75" s="6"/>
    </row>
    <row r="76" spans="1:7">
      <c r="A76" s="6"/>
      <c r="B76" s="6"/>
      <c r="C76" s="5"/>
      <c r="D76" s="5"/>
      <c r="E76" s="5"/>
      <c r="F76" s="5"/>
      <c r="G76" s="6"/>
    </row>
    <row r="77" spans="1:7">
      <c r="A77" s="6"/>
      <c r="B77" s="6"/>
      <c r="C77" s="5"/>
      <c r="D77" s="5"/>
      <c r="E77" s="5"/>
      <c r="F77" s="5"/>
      <c r="G77" s="6"/>
    </row>
    <row r="78" spans="1:7">
      <c r="A78" s="6"/>
      <c r="B78" s="6"/>
      <c r="C78" s="5"/>
      <c r="D78" s="5"/>
      <c r="E78" s="5"/>
      <c r="F78" s="5"/>
      <c r="G78" s="6"/>
    </row>
    <row r="79" spans="1:7">
      <c r="A79" s="6"/>
      <c r="B79" s="6"/>
      <c r="C79" s="5"/>
      <c r="D79" s="5"/>
      <c r="E79" s="5"/>
      <c r="F79" s="5"/>
      <c r="G79" s="6"/>
    </row>
    <row r="80" spans="1:7">
      <c r="A80" s="6"/>
      <c r="B80" s="6"/>
      <c r="C80" s="5"/>
      <c r="D80" s="5"/>
      <c r="E80" s="5"/>
      <c r="F80" s="5"/>
      <c r="G80" s="6"/>
    </row>
    <row r="81" spans="1:7">
      <c r="A81" s="6"/>
      <c r="B81" s="6"/>
      <c r="C81" s="5"/>
      <c r="D81" s="5"/>
      <c r="E81" s="5"/>
      <c r="F81" s="5"/>
      <c r="G81" s="6"/>
    </row>
    <row r="82" spans="1:7">
      <c r="A82" s="6"/>
      <c r="B82" s="6"/>
      <c r="C82" s="5"/>
      <c r="D82" s="5"/>
      <c r="E82" s="5"/>
      <c r="F82" s="5"/>
      <c r="G82" s="6"/>
    </row>
    <row r="83" spans="1:7">
      <c r="A83" s="6"/>
      <c r="B83" s="6"/>
      <c r="C83" s="5"/>
      <c r="D83" s="5"/>
      <c r="E83" s="5"/>
      <c r="F83" s="5"/>
      <c r="G83" s="6"/>
    </row>
    <row r="84" spans="1:7">
      <c r="A84" s="6"/>
      <c r="B84" s="6"/>
      <c r="C84" s="5"/>
      <c r="D84" s="5"/>
      <c r="E84" s="5"/>
      <c r="F84" s="5"/>
      <c r="G84" s="6"/>
    </row>
    <row r="85" spans="1:7">
      <c r="A85" s="6"/>
      <c r="B85" s="6"/>
      <c r="C85" s="5"/>
      <c r="D85" s="5"/>
      <c r="E85" s="5"/>
      <c r="F85" s="5"/>
      <c r="G85" s="6"/>
    </row>
    <row r="86" spans="1:7">
      <c r="A86" s="6"/>
      <c r="B86" s="6"/>
      <c r="C86" s="5"/>
      <c r="D86" s="5"/>
      <c r="E86" s="5"/>
      <c r="F86" s="5"/>
      <c r="G86" s="6"/>
    </row>
    <row r="87" spans="1:7">
      <c r="A87" s="6"/>
      <c r="B87" s="6"/>
      <c r="C87" s="5"/>
      <c r="D87" s="5"/>
      <c r="E87" s="5"/>
      <c r="F87" s="5"/>
      <c r="G87" s="6"/>
    </row>
    <row r="88" spans="1:7">
      <c r="A88" s="6"/>
      <c r="B88" s="6"/>
      <c r="C88" s="5"/>
      <c r="D88" s="5"/>
      <c r="E88" s="5"/>
      <c r="F88" s="5"/>
      <c r="G88" s="6"/>
    </row>
    <row r="89" spans="1:7">
      <c r="A89" s="6"/>
      <c r="B89" s="6"/>
      <c r="C89" s="5"/>
      <c r="D89" s="5"/>
      <c r="E89" s="5"/>
      <c r="F89" s="5"/>
      <c r="G89" s="6"/>
    </row>
    <row r="90" spans="1:7">
      <c r="A90" s="6"/>
      <c r="B90" s="6"/>
      <c r="C90" s="5"/>
      <c r="D90" s="5"/>
      <c r="E90" s="5"/>
      <c r="F90" s="5"/>
      <c r="G90" s="6"/>
    </row>
    <row r="91" spans="1:7">
      <c r="A91" s="6"/>
      <c r="B91" s="6"/>
      <c r="C91" s="5"/>
      <c r="D91" s="5"/>
      <c r="E91" s="5"/>
      <c r="F91" s="5"/>
      <c r="G91" s="6"/>
    </row>
    <row r="92" spans="1:7">
      <c r="A92" s="6"/>
      <c r="B92" s="6"/>
      <c r="C92" s="5"/>
      <c r="D92" s="5"/>
      <c r="E92" s="5"/>
      <c r="F92" s="5"/>
      <c r="G92" s="6"/>
    </row>
    <row r="93" spans="1:7">
      <c r="A93" s="6"/>
      <c r="B93" s="6"/>
      <c r="C93" s="5"/>
      <c r="D93" s="5"/>
      <c r="E93" s="5"/>
      <c r="F93" s="5"/>
      <c r="G93" s="6"/>
    </row>
    <row r="94" spans="1:7">
      <c r="A94" s="6"/>
      <c r="B94" s="6"/>
      <c r="C94" s="5"/>
      <c r="D94" s="5"/>
      <c r="E94" s="5"/>
      <c r="F94" s="5"/>
      <c r="G94" s="6"/>
    </row>
    <row r="95" spans="1:7">
      <c r="A95" s="6"/>
      <c r="B95" s="6"/>
      <c r="C95" s="5"/>
      <c r="D95" s="5"/>
      <c r="E95" s="5"/>
      <c r="F95" s="5"/>
      <c r="G95" s="6"/>
    </row>
    <row r="96" spans="1:7">
      <c r="A96" s="6"/>
      <c r="B96" s="6"/>
      <c r="C96" s="5"/>
      <c r="D96" s="5"/>
      <c r="E96" s="5"/>
      <c r="F96" s="5"/>
      <c r="G96" s="6"/>
    </row>
    <row r="97" spans="1:7">
      <c r="A97" s="6"/>
      <c r="B97" s="6"/>
      <c r="C97" s="5"/>
      <c r="D97" s="5"/>
      <c r="E97" s="5"/>
      <c r="F97" s="5"/>
      <c r="G97" s="6"/>
    </row>
    <row r="98" spans="1:7">
      <c r="A98" s="6"/>
      <c r="B98" s="6"/>
      <c r="C98" s="5"/>
      <c r="D98" s="5"/>
      <c r="E98" s="5"/>
      <c r="F98" s="5"/>
      <c r="G98" s="6"/>
    </row>
    <row r="99" spans="1:7">
      <c r="A99" s="6"/>
      <c r="B99" s="6"/>
      <c r="C99" s="5"/>
      <c r="D99" s="5"/>
      <c r="E99" s="5"/>
      <c r="F99" s="5"/>
      <c r="G99" s="6"/>
    </row>
    <row r="100" spans="1:7">
      <c r="A100" s="6"/>
      <c r="B100" s="6"/>
      <c r="C100" s="5"/>
      <c r="D100" s="5"/>
      <c r="E100" s="5"/>
      <c r="F100" s="5"/>
      <c r="G100" s="6"/>
    </row>
    <row r="101" spans="1:7">
      <c r="A101" s="6"/>
      <c r="B101" s="6"/>
      <c r="C101" s="5"/>
      <c r="D101" s="5"/>
      <c r="E101" s="5"/>
      <c r="F101" s="5"/>
      <c r="G101" s="6"/>
    </row>
    <row r="102" spans="1:7">
      <c r="A102" s="6"/>
      <c r="B102" s="6"/>
      <c r="C102" s="5"/>
      <c r="D102" s="5"/>
      <c r="E102" s="5"/>
      <c r="F102" s="5"/>
      <c r="G102" s="6"/>
    </row>
    <row r="103" spans="1:7">
      <c r="A103" s="6"/>
      <c r="B103" s="6"/>
      <c r="C103" s="5"/>
      <c r="D103" s="5"/>
      <c r="E103" s="5"/>
      <c r="F103" s="5"/>
      <c r="G103" s="6"/>
    </row>
    <row r="104" spans="1:7">
      <c r="A104" s="6"/>
      <c r="B104" s="6"/>
      <c r="C104" s="5"/>
      <c r="D104" s="5"/>
      <c r="E104" s="5"/>
      <c r="F104" s="5"/>
      <c r="G104" s="6"/>
    </row>
    <row r="105" spans="1:7">
      <c r="A105" s="6"/>
      <c r="B105" s="6"/>
      <c r="C105" s="5"/>
      <c r="D105" s="5"/>
      <c r="E105" s="5"/>
      <c r="F105" s="5"/>
      <c r="G105" s="6"/>
    </row>
    <row r="106" spans="1:7">
      <c r="A106" s="6"/>
      <c r="B106" s="6"/>
      <c r="C106" s="5"/>
      <c r="D106" s="5"/>
      <c r="E106" s="5"/>
      <c r="F106" s="5"/>
      <c r="G106" s="6"/>
    </row>
    <row r="107" spans="1:7">
      <c r="A107" s="6"/>
      <c r="B107" s="6"/>
      <c r="C107" s="5"/>
      <c r="D107" s="5"/>
      <c r="E107" s="5"/>
      <c r="F107" s="5"/>
      <c r="G107" s="6"/>
    </row>
    <row r="108" spans="1:7">
      <c r="A108" s="6"/>
      <c r="B108" s="6"/>
      <c r="C108" s="5"/>
      <c r="D108" s="5"/>
      <c r="E108" s="5"/>
      <c r="F108" s="5"/>
      <c r="G108" s="6"/>
    </row>
    <row r="109" spans="1:7">
      <c r="A109" s="6"/>
      <c r="B109" s="6"/>
      <c r="C109" s="5"/>
      <c r="D109" s="5"/>
      <c r="E109" s="5"/>
      <c r="F109" s="5"/>
      <c r="G109" s="6"/>
    </row>
    <row r="110" spans="1:7">
      <c r="A110" s="6"/>
      <c r="B110" s="6"/>
      <c r="C110" s="5"/>
      <c r="D110" s="5"/>
      <c r="E110" s="5"/>
      <c r="F110" s="5"/>
      <c r="G110" s="6"/>
    </row>
    <row r="111" spans="1:7">
      <c r="A111" s="6"/>
      <c r="B111" s="6"/>
      <c r="C111" s="5"/>
      <c r="D111" s="5"/>
      <c r="E111" s="5"/>
      <c r="F111" s="5"/>
      <c r="G111" s="6"/>
    </row>
    <row r="112" spans="1:7">
      <c r="A112" s="6"/>
      <c r="B112" s="6"/>
      <c r="C112" s="5"/>
      <c r="D112" s="5"/>
      <c r="E112" s="5"/>
      <c r="F112" s="5"/>
      <c r="G112" s="6"/>
    </row>
    <row r="113" spans="1:7">
      <c r="A113" s="6"/>
      <c r="B113" s="6"/>
      <c r="C113" s="5"/>
      <c r="D113" s="5"/>
      <c r="E113" s="5"/>
      <c r="F113" s="5"/>
      <c r="G113" s="6"/>
    </row>
    <row r="114" spans="1:7">
      <c r="A114" s="6"/>
      <c r="B114" s="6"/>
      <c r="C114" s="5"/>
      <c r="D114" s="5"/>
      <c r="E114" s="5"/>
      <c r="F114" s="5"/>
      <c r="G114" s="6"/>
    </row>
    <row r="115" spans="1:7">
      <c r="A115" s="6"/>
      <c r="B115" s="6"/>
      <c r="C115" s="5"/>
      <c r="D115" s="5"/>
      <c r="E115" s="5"/>
      <c r="F115" s="5"/>
      <c r="G115" s="6"/>
    </row>
    <row r="116" spans="1:7">
      <c r="A116" s="6"/>
      <c r="B116" s="6"/>
      <c r="C116" s="5"/>
      <c r="D116" s="5"/>
      <c r="E116" s="5"/>
      <c r="F116" s="5"/>
      <c r="G116" s="6"/>
    </row>
    <row r="117" spans="1:7">
      <c r="A117" s="6"/>
      <c r="B117" s="6"/>
      <c r="C117" s="5"/>
      <c r="D117" s="5"/>
      <c r="E117" s="5"/>
      <c r="F117" s="5"/>
      <c r="G117" s="6"/>
    </row>
    <row r="118" spans="1:7">
      <c r="A118" s="6"/>
      <c r="B118" s="6"/>
      <c r="C118" s="5"/>
      <c r="D118" s="5"/>
      <c r="E118" s="5"/>
      <c r="F118" s="5"/>
      <c r="G118" s="6"/>
    </row>
    <row r="119" spans="1:7">
      <c r="A119" s="6"/>
      <c r="B119" s="6"/>
      <c r="C119" s="5"/>
      <c r="D119" s="5"/>
      <c r="E119" s="5"/>
      <c r="F119" s="5"/>
      <c r="G119" s="5"/>
    </row>
    <row r="120" spans="1:7">
      <c r="A120" s="6"/>
      <c r="B120" s="6"/>
      <c r="C120" s="5"/>
      <c r="D120" s="5"/>
      <c r="E120" s="5"/>
      <c r="F120" s="5"/>
      <c r="G120" s="5"/>
    </row>
    <row r="121" spans="1:7">
      <c r="A121" s="6"/>
      <c r="B121" s="6"/>
      <c r="C121" s="5"/>
      <c r="D121" s="5"/>
      <c r="E121" s="5"/>
      <c r="F121" s="5"/>
      <c r="G121" s="5"/>
    </row>
    <row r="122" spans="1:7">
      <c r="A122" s="6"/>
      <c r="B122" s="6"/>
      <c r="C122" s="5"/>
      <c r="D122" s="5"/>
      <c r="E122" s="5"/>
      <c r="F122" s="5"/>
      <c r="G122" s="5"/>
    </row>
    <row r="123" spans="1:7">
      <c r="A123" s="6"/>
      <c r="B123" s="6"/>
      <c r="C123" s="5"/>
      <c r="D123" s="5"/>
      <c r="E123" s="5"/>
      <c r="F123" s="5"/>
      <c r="G123" s="5"/>
    </row>
    <row r="124" spans="1:7">
      <c r="A124" s="6"/>
      <c r="B124" s="6"/>
      <c r="C124" s="5"/>
      <c r="D124" s="5"/>
      <c r="E124" s="5"/>
      <c r="F124" s="5"/>
      <c r="G124" s="5"/>
    </row>
    <row r="125" spans="1:7">
      <c r="A125" s="6"/>
      <c r="B125" s="6"/>
      <c r="C125" s="5"/>
      <c r="D125" s="5"/>
      <c r="E125" s="5"/>
      <c r="F125" s="5"/>
      <c r="G125" s="5"/>
    </row>
    <row r="126" spans="1:7">
      <c r="A126" s="6"/>
      <c r="B126" s="6"/>
      <c r="C126" s="5"/>
      <c r="D126" s="5"/>
      <c r="E126" s="5"/>
      <c r="F126" s="5"/>
      <c r="G126" s="5"/>
    </row>
    <row r="127" spans="1:7">
      <c r="A127" s="6"/>
      <c r="B127" s="6"/>
      <c r="C127" s="5"/>
      <c r="D127" s="5"/>
      <c r="E127" s="5"/>
      <c r="F127" s="5"/>
      <c r="G127" s="5"/>
    </row>
    <row r="128" spans="1:7">
      <c r="A128" s="6"/>
      <c r="B128" s="6"/>
      <c r="C128" s="5"/>
      <c r="D128" s="5"/>
      <c r="E128" s="5"/>
      <c r="F128" s="5"/>
      <c r="G128" s="5"/>
    </row>
    <row r="129" spans="1:7">
      <c r="A129" s="6"/>
      <c r="B129" s="6"/>
      <c r="C129" s="5"/>
      <c r="D129" s="5"/>
      <c r="E129" s="5"/>
      <c r="F129" s="5"/>
      <c r="G129" s="5"/>
    </row>
    <row r="130" spans="1:7">
      <c r="A130" s="6"/>
      <c r="B130" s="6"/>
      <c r="C130" s="5"/>
      <c r="D130" s="5"/>
      <c r="E130" s="5"/>
      <c r="F130" s="5"/>
      <c r="G130" s="5"/>
    </row>
    <row r="131" spans="1:7">
      <c r="A131" s="6"/>
      <c r="B131" s="6"/>
      <c r="C131" s="5"/>
      <c r="D131" s="5"/>
      <c r="E131" s="5"/>
      <c r="F131" s="5"/>
      <c r="G131" s="5"/>
    </row>
    <row r="132" spans="1:7">
      <c r="A132" s="6"/>
      <c r="B132" s="6"/>
      <c r="C132" s="5"/>
      <c r="D132" s="5"/>
      <c r="E132" s="5"/>
      <c r="F132" s="5"/>
      <c r="G132" s="5"/>
    </row>
    <row r="133" spans="1:7">
      <c r="A133" s="6"/>
      <c r="B133" s="6"/>
      <c r="C133" s="5"/>
      <c r="D133" s="5"/>
      <c r="E133" s="5"/>
      <c r="F133" s="5"/>
      <c r="G133" s="5"/>
    </row>
    <row r="134" spans="1:7">
      <c r="A134" s="6"/>
      <c r="B134" s="6"/>
      <c r="C134" s="5"/>
      <c r="D134" s="5"/>
      <c r="E134" s="5"/>
      <c r="F134" s="5"/>
      <c r="G134" s="5"/>
    </row>
    <row r="135" spans="1:7">
      <c r="A135" s="6"/>
      <c r="B135" s="6"/>
      <c r="C135" s="5"/>
      <c r="D135" s="5"/>
      <c r="E135" s="5"/>
      <c r="F135" s="5"/>
      <c r="G135" s="5"/>
    </row>
    <row r="136" spans="1:7">
      <c r="A136" s="6"/>
      <c r="B136" s="6"/>
      <c r="C136" s="5"/>
      <c r="D136" s="5"/>
      <c r="E136" s="5"/>
      <c r="F136" s="5"/>
      <c r="G136" s="5"/>
    </row>
    <row r="137" spans="1:7">
      <c r="A137" s="6"/>
      <c r="B137" s="6"/>
      <c r="C137" s="5"/>
      <c r="D137" s="5"/>
      <c r="E137" s="5"/>
      <c r="F137" s="5"/>
      <c r="G137" s="5"/>
    </row>
    <row r="138" spans="1:7">
      <c r="A138" s="6"/>
      <c r="B138" s="6"/>
      <c r="C138" s="5"/>
      <c r="D138" s="5"/>
      <c r="E138" s="5"/>
      <c r="F138" s="5"/>
      <c r="G138" s="5"/>
    </row>
    <row r="139" spans="1:7">
      <c r="A139" s="6"/>
      <c r="B139" s="6"/>
      <c r="C139" s="5"/>
      <c r="D139" s="5"/>
      <c r="E139" s="5"/>
      <c r="F139" s="5"/>
      <c r="G139" s="5"/>
    </row>
    <row r="140" spans="1:7">
      <c r="A140" s="6"/>
      <c r="B140" s="6"/>
      <c r="C140" s="5"/>
      <c r="D140" s="5"/>
      <c r="E140" s="5"/>
      <c r="F140" s="5"/>
      <c r="G140" s="5"/>
    </row>
    <row r="141" spans="1:7">
      <c r="A141" s="6"/>
      <c r="B141" s="6"/>
      <c r="C141" s="5"/>
      <c r="D141" s="5"/>
      <c r="E141" s="5"/>
      <c r="F141" s="5"/>
      <c r="G141" s="5"/>
    </row>
    <row r="142" spans="1:7">
      <c r="A142" s="6"/>
      <c r="B142" s="6"/>
      <c r="C142" s="5"/>
      <c r="D142" s="5"/>
      <c r="E142" s="5"/>
      <c r="F142" s="5"/>
      <c r="G142" s="5"/>
    </row>
    <row r="143" spans="1:7">
      <c r="A143" s="6"/>
      <c r="B143" s="6"/>
      <c r="C143" s="5"/>
      <c r="D143" s="5"/>
      <c r="E143" s="5"/>
      <c r="F143" s="5"/>
      <c r="G143" s="5"/>
    </row>
    <row r="144" spans="1:7">
      <c r="A144" s="6"/>
      <c r="B144" s="6"/>
      <c r="C144" s="5"/>
      <c r="D144" s="5"/>
      <c r="E144" s="5"/>
      <c r="F144" s="5"/>
      <c r="G144" s="5"/>
    </row>
    <row r="145" spans="1:7">
      <c r="A145" s="6"/>
      <c r="B145" s="6"/>
      <c r="C145" s="5"/>
      <c r="D145" s="5"/>
      <c r="E145" s="5"/>
      <c r="F145" s="5"/>
      <c r="G145" s="5"/>
    </row>
    <row r="146" spans="1:7">
      <c r="A146" s="6"/>
      <c r="B146" s="6"/>
      <c r="C146" s="5"/>
      <c r="D146" s="5"/>
      <c r="E146" s="5"/>
      <c r="F146" s="5"/>
      <c r="G146" s="5"/>
    </row>
    <row r="147" spans="1:7">
      <c r="A147" s="6"/>
      <c r="B147" s="6"/>
      <c r="C147" s="5"/>
      <c r="D147" s="5"/>
      <c r="E147" s="5"/>
      <c r="F147" s="5"/>
      <c r="G147" s="5"/>
    </row>
    <row r="148" spans="1:7">
      <c r="A148" s="6"/>
      <c r="B148" s="6"/>
      <c r="C148" s="5"/>
      <c r="D148" s="5"/>
      <c r="E148" s="5"/>
      <c r="F148" s="5"/>
      <c r="G148" s="5"/>
    </row>
    <row r="149" spans="1:7">
      <c r="A149" s="6"/>
      <c r="B149" s="6"/>
      <c r="C149" s="5"/>
      <c r="D149" s="5"/>
      <c r="E149" s="5"/>
      <c r="F149" s="5"/>
      <c r="G149" s="5"/>
    </row>
    <row r="150" spans="1:7">
      <c r="A150" s="6"/>
      <c r="B150" s="6"/>
      <c r="C150" s="5"/>
      <c r="D150" s="5"/>
      <c r="E150" s="5"/>
      <c r="F150" s="5"/>
      <c r="G150" s="5"/>
    </row>
    <row r="151" spans="1:7">
      <c r="A151" s="6"/>
      <c r="B151" s="6"/>
      <c r="C151" s="5"/>
      <c r="D151" s="5"/>
      <c r="E151" s="5"/>
      <c r="F151" s="5"/>
      <c r="G151" s="5"/>
    </row>
    <row r="152" spans="1:7">
      <c r="A152" s="6"/>
      <c r="B152" s="6"/>
      <c r="C152" s="5"/>
      <c r="D152" s="5"/>
      <c r="E152" s="5"/>
      <c r="F152" s="5"/>
      <c r="G152" s="5"/>
    </row>
    <row r="153" spans="1:7">
      <c r="A153" s="6"/>
      <c r="B153" s="6"/>
      <c r="C153" s="5"/>
      <c r="D153" s="5"/>
      <c r="E153" s="5"/>
      <c r="F153" s="5"/>
      <c r="G153" s="5"/>
    </row>
    <row r="154" spans="1:7">
      <c r="A154" s="6"/>
      <c r="B154" s="6"/>
      <c r="C154" s="5"/>
      <c r="D154" s="5"/>
      <c r="E154" s="5"/>
      <c r="F154" s="5"/>
      <c r="G154" s="5"/>
    </row>
    <row r="155" spans="1:7">
      <c r="A155" s="6"/>
      <c r="B155" s="6"/>
      <c r="C155" s="5"/>
      <c r="D155" s="5"/>
      <c r="E155" s="5"/>
      <c r="F155" s="5"/>
      <c r="G155" s="5"/>
    </row>
    <row r="156" spans="1:7">
      <c r="A156" s="6"/>
      <c r="B156" s="6"/>
      <c r="C156" s="5"/>
      <c r="D156" s="5"/>
      <c r="E156" s="5"/>
      <c r="F156" s="5"/>
      <c r="G156" s="5"/>
    </row>
    <row r="157" spans="1:7">
      <c r="A157" s="6"/>
      <c r="B157" s="6"/>
      <c r="C157" s="5"/>
      <c r="D157" s="5"/>
      <c r="E157" s="5"/>
      <c r="F157" s="5"/>
      <c r="G157" s="5"/>
    </row>
    <row r="158" spans="1:7">
      <c r="A158" s="6"/>
      <c r="B158" s="6"/>
      <c r="C158" s="5"/>
      <c r="D158" s="5"/>
      <c r="E158" s="5"/>
      <c r="F158" s="5"/>
      <c r="G158" s="5"/>
    </row>
    <row r="159" spans="1:7">
      <c r="A159" s="6"/>
      <c r="B159" s="6"/>
      <c r="C159" s="5"/>
      <c r="D159" s="5"/>
      <c r="E159" s="5"/>
      <c r="F159" s="5"/>
      <c r="G159" s="5"/>
    </row>
    <row r="160" spans="1:7">
      <c r="A160" s="6"/>
      <c r="B160" s="6"/>
      <c r="C160" s="5"/>
      <c r="D160" s="5"/>
      <c r="E160" s="5"/>
      <c r="F160" s="5"/>
      <c r="G160" s="5"/>
    </row>
    <row r="161" spans="1:7">
      <c r="A161" s="6"/>
      <c r="B161" s="6"/>
      <c r="C161" s="5"/>
      <c r="D161" s="5"/>
      <c r="E161" s="5"/>
      <c r="F161" s="5"/>
      <c r="G161" s="5"/>
    </row>
    <row r="162" spans="1:7">
      <c r="A162" s="6"/>
      <c r="B162" s="6"/>
      <c r="C162" s="5"/>
      <c r="D162" s="5"/>
      <c r="E162" s="5"/>
      <c r="F162" s="5"/>
      <c r="G162" s="5"/>
    </row>
    <row r="163" spans="1:7">
      <c r="A163" s="6"/>
      <c r="B163" s="6"/>
      <c r="C163" s="5"/>
      <c r="D163" s="5"/>
      <c r="E163" s="5"/>
      <c r="F163" s="5"/>
      <c r="G163" s="5"/>
    </row>
    <row r="164" spans="1:7">
      <c r="A164" s="6"/>
      <c r="B164" s="6"/>
      <c r="C164" s="5"/>
      <c r="D164" s="5"/>
      <c r="E164" s="5"/>
      <c r="F164" s="5"/>
      <c r="G164" s="5"/>
    </row>
    <row r="165" spans="1:7">
      <c r="A165" s="6"/>
      <c r="B165" s="6"/>
      <c r="C165" s="5"/>
      <c r="D165" s="5"/>
      <c r="E165" s="5"/>
      <c r="F165" s="5"/>
      <c r="G165" s="5"/>
    </row>
    <row r="166" spans="1:7">
      <c r="A166" s="6"/>
      <c r="B166" s="6"/>
      <c r="C166" s="5"/>
      <c r="D166" s="5"/>
      <c r="E166" s="5"/>
      <c r="F166" s="5"/>
      <c r="G166" s="5"/>
    </row>
  </sheetData>
  <mergeCells count="10">
    <mergeCell ref="A59:B59"/>
    <mergeCell ref="A53:G53"/>
    <mergeCell ref="A37:G37"/>
    <mergeCell ref="A36:G36"/>
    <mergeCell ref="F4:G4"/>
    <mergeCell ref="A9:G9"/>
    <mergeCell ref="A5:G5"/>
    <mergeCell ref="A6:G6"/>
    <mergeCell ref="A10:G10"/>
    <mergeCell ref="A32:G32"/>
  </mergeCells>
  <phoneticPr fontId="0" type="noConversion"/>
  <printOptions horizontalCentered="1"/>
  <pageMargins left="0.39370078740157483" right="0.19685039370078741" top="0.19685039370078741" bottom="0.19685039370078741" header="0.51181102362204722" footer="0"/>
  <pageSetup paperSize="9" scale="60" fitToHeight="5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 1</vt:lpstr>
      <vt:lpstr>'дод 1'!Область_печати</vt:lpstr>
    </vt:vector>
  </TitlesOfParts>
  <Company>OFU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</dc:creator>
  <cp:lastModifiedBy>Пользователь</cp:lastModifiedBy>
  <cp:lastPrinted>2021-07-19T13:13:09Z</cp:lastPrinted>
  <dcterms:created xsi:type="dcterms:W3CDTF">2002-04-09T08:55:05Z</dcterms:created>
  <dcterms:modified xsi:type="dcterms:W3CDTF">2021-08-06T10:18:44Z</dcterms:modified>
</cp:coreProperties>
</file>